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fkcz.sharepoint.com/sites/OKA128/Shared Documents/Tajemnická sekce OKA/01_Rady/04_INF_rada/6. jednání 25. 11. 2025/"/>
    </mc:Choice>
  </mc:AlternateContent>
  <xr:revisionPtr revIDLastSave="221" documentId="8_{DCBE8562-D803-42B3-A504-77FE851A5818}" xr6:coauthVersionLast="47" xr6:coauthVersionMax="47" xr10:uidLastSave="{6BB41D5B-98E0-4699-BCCD-A4052659825E}"/>
  <bookViews>
    <workbookView xWindow="-110" yWindow="-110" windowWidth="19420" windowHeight="11500" xr2:uid="{00000000-000D-0000-FFFF-FFFF00000000}"/>
  </bookViews>
  <sheets>
    <sheet name="Distribuce filmu" sheetId="2" r:id="rId1"/>
    <sheet name="DKr" sheetId="3" r:id="rId2"/>
    <sheet name="DKu" sheetId="8" r:id="rId3"/>
    <sheet name="MP" sheetId="9" r:id="rId4"/>
    <sheet name="MŠ" sheetId="11" r:id="rId5"/>
    <sheet name="ZK" sheetId="12" r:id="rId6"/>
  </sheets>
  <definedNames>
    <definedName name="_xlnm.Print_Area" localSheetId="0">'Distribuce filmu'!$A$1:$M$31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2" l="1"/>
  <c r="T19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6" i="2"/>
  <c r="T37" i="2"/>
  <c r="T38" i="2"/>
  <c r="T40" i="2"/>
  <c r="T16" i="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40" i="3"/>
  <c r="L39" i="3"/>
  <c r="L38" i="3"/>
  <c r="L37" i="3"/>
  <c r="L34" i="3"/>
  <c r="L35" i="3"/>
  <c r="L36" i="3"/>
  <c r="L33" i="3"/>
  <c r="L32" i="3"/>
  <c r="L31" i="3"/>
  <c r="M41" i="2" l="1"/>
  <c r="M42" i="2" s="1"/>
  <c r="E41" i="2"/>
  <c r="D41" i="2"/>
  <c r="L30" i="3" l="1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</calcChain>
</file>

<file path=xl/sharedStrings.xml><?xml version="1.0" encoding="utf-8"?>
<sst xmlns="http://schemas.openxmlformats.org/spreadsheetml/2006/main" count="746" uniqueCount="113">
  <si>
    <t>Distribuce filmu</t>
  </si>
  <si>
    <r>
      <rPr>
        <b/>
        <sz val="9.5"/>
        <color rgb="FF000000"/>
        <rFont val="Arial"/>
      </rPr>
      <t>Evidenční číslo výzvy:</t>
    </r>
    <r>
      <rPr>
        <sz val="9.5"/>
        <color rgb="FF000000"/>
        <rFont val="Arial"/>
      </rPr>
      <t xml:space="preserve"> 2026-D-3-1-2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</si>
  <si>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</si>
  <si>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</si>
  <si>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Posílení pozice českých kinematografických děl v distribuční nabídce.</t>
  </si>
  <si>
    <r>
      <t>Dotační okruh:</t>
    </r>
    <r>
      <rPr>
        <sz val="9.5"/>
        <color theme="1"/>
        <rFont val="Arial"/>
        <family val="2"/>
        <charset val="238"/>
      </rPr>
      <t xml:space="preserve"> Distribuce audiovizuálního díla nebo skupiny audiovizuálních děl</t>
    </r>
  </si>
  <si>
    <t>2. Podpora distribuce náročných českých a zahraničních kinematografických děl a debutů (autorské, dokumentární, experimentální, animované filmy a pásma).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</si>
  <si>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01. 09. 2025–31. 03. 2026</t>
    </r>
  </si>
  <si>
    <t>3. Podpora komplexních distribučních strategií jednotlivých kinematografických děl.</t>
  </si>
  <si>
    <r>
      <t>Finanční alokace:</t>
    </r>
    <r>
      <rPr>
        <sz val="9.5"/>
        <rFont val="Arial"/>
        <family val="2"/>
        <charset val="238"/>
      </rPr>
      <t xml:space="preserve"> 8 000 000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</si>
  <si>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31.03.2027</t>
    </r>
  </si>
  <si>
    <t>Specifikace dotačního okruhu</t>
  </si>
  <si>
    <r>
      <t xml:space="preserve">Forma podpory: </t>
    </r>
    <r>
      <rPr>
        <sz val="9.5"/>
        <rFont val="Arial"/>
        <family val="2"/>
        <charset val="238"/>
      </rPr>
      <t>neinvestiční dotace</t>
    </r>
  </si>
  <si>
    <t xml:space="preserve">Výzva je určena pro distribuci českých kinematografických děl (ve smyslu § 2 odst. 1 písm. b) a písm. i) zákona o audiovizi) i zahraničních kinematografických děl. </t>
  </si>
  <si>
    <r>
      <rPr>
        <b/>
        <sz val="9.5"/>
        <rFont val="Arial"/>
        <family val="2"/>
        <charset val="238"/>
      </rPr>
      <t xml:space="preserve">Podporované typy projektů:  </t>
    </r>
    <r>
      <rPr>
        <sz val="9.5"/>
        <rFont val="Arial"/>
        <family val="2"/>
        <charset val="238"/>
      </rPr>
      <t xml:space="preserve">
1. Projekty distribuce jednotlivých kinematografických děl v kinech či obdobným způsobem (alternativní promítací sály jako kinokavárny, site-specific promítání apod.) nebo dalšími způsoby (VOD/internet, home video) na území České republiky
nebo 
2.  pásma kinematografických děl, která jsou jedním samostatným distribučním titulem v délce standardní celovečerní stopáže
</t>
    </r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</si>
  <si>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</si>
  <si>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</si>
  <si>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</si>
  <si>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</si>
  <si>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</si>
  <si>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</si>
  <si>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</si>
  <si>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</si>
  <si>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</si>
  <si>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</si>
  <si>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</si>
  <si>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</si>
  <si>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</si>
  <si>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</si>
  <si>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</si>
  <si>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</si>
  <si>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</si>
  <si>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</si>
  <si>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</si>
  <si>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Realizační tým</t>
  </si>
  <si>
    <t>Realizační strategie a ekonomika projektu</t>
  </si>
  <si>
    <t>Udržitelnost</t>
  </si>
  <si>
    <t>0-10</t>
  </si>
  <si>
    <t>0-40</t>
  </si>
  <si>
    <t>0-20</t>
  </si>
  <si>
    <t>1/2026</t>
  </si>
  <si>
    <t>Srnky</t>
  </si>
  <si>
    <t>FALCON a.s.</t>
  </si>
  <si>
    <t>ne</t>
  </si>
  <si>
    <t>2/2026</t>
  </si>
  <si>
    <t>13 dní, 13 nocí</t>
  </si>
  <si>
    <t>Cinemart, a.s.</t>
  </si>
  <si>
    <t>4/2026</t>
  </si>
  <si>
    <t>Distribuce filmu Reas</t>
  </si>
  <si>
    <t>Mezipatra z.s.</t>
  </si>
  <si>
    <t>ano</t>
  </si>
  <si>
    <t>7/2026</t>
  </si>
  <si>
    <t>Distribuce filmu Na druhé straně léta</t>
  </si>
  <si>
    <t>AEROFILMS s.r.o.</t>
  </si>
  <si>
    <t>8/2026</t>
  </si>
  <si>
    <t>Dlouhý pochod</t>
  </si>
  <si>
    <t>DonArt production, s.r.o.</t>
  </si>
  <si>
    <t>9/2026</t>
  </si>
  <si>
    <t>Distribuce filmu Franz</t>
  </si>
  <si>
    <t>AQS, a.s.</t>
  </si>
  <si>
    <t>10/2026</t>
  </si>
  <si>
    <t>Stín vítězství</t>
  </si>
  <si>
    <t>FILM KOLEKTIV s.r.o.</t>
  </si>
  <si>
    <t>12/2026</t>
  </si>
  <si>
    <t>Distribuce filmu Nahoře nebe, v dolině já</t>
  </si>
  <si>
    <t>13/2026</t>
  </si>
  <si>
    <t>Raději zešílet v divočině</t>
  </si>
  <si>
    <t>nutprodukce, s.r.o.</t>
  </si>
  <si>
    <t>14/2026</t>
  </si>
  <si>
    <t>Renovace</t>
  </si>
  <si>
    <t>Artcam Films s.r.o.</t>
  </si>
  <si>
    <t>15/2026</t>
  </si>
  <si>
    <t>Tvoje jméno distribuce</t>
  </si>
  <si>
    <t>Bionaut Zero Gravity s.r.o.</t>
  </si>
  <si>
    <t>18/2026</t>
  </si>
  <si>
    <t>ZTRACENÁ ŘEČ</t>
  </si>
  <si>
    <t>NEGATIV s.r.o.</t>
  </si>
  <si>
    <t>19/2026</t>
  </si>
  <si>
    <t>Vtáčnik - distribuce</t>
  </si>
  <si>
    <t>Film &amp; Sociologie, s.r.o.</t>
  </si>
  <si>
    <t>21/2026</t>
  </si>
  <si>
    <t>Všechno jednou skončí</t>
  </si>
  <si>
    <t>Balkanfilm spol. s r.o.</t>
  </si>
  <si>
    <t>23/2026</t>
  </si>
  <si>
    <t>Distribuce filmu Virtuální přítelkyně</t>
  </si>
  <si>
    <t xml:space="preserve">24/2026 </t>
  </si>
  <si>
    <t>Pan Nikdo proti Putinovi</t>
  </si>
  <si>
    <t>BONTONFILM a.s.</t>
  </si>
  <si>
    <t>25/2026</t>
  </si>
  <si>
    <t>Distribuce filmu Cukrkandl</t>
  </si>
  <si>
    <t>27/2026</t>
  </si>
  <si>
    <t>Stvůry</t>
  </si>
  <si>
    <t>28/2026</t>
  </si>
  <si>
    <t>Distribuce filmu Medvědí princ</t>
  </si>
  <si>
    <t>FILM EUROPE, s.r.o.</t>
  </si>
  <si>
    <t>29/2026</t>
  </si>
  <si>
    <t>Na horách</t>
  </si>
  <si>
    <t>30/2026</t>
  </si>
  <si>
    <t>POTOPA</t>
  </si>
  <si>
    <t>CINEART TV Prague s.r.o.</t>
  </si>
  <si>
    <t>31/2026</t>
  </si>
  <si>
    <t>Distribuce filmu Slyšíš mě?</t>
  </si>
  <si>
    <t>Asociace českých filmových klubů, z. s.</t>
  </si>
  <si>
    <t>32/2026</t>
  </si>
  <si>
    <t>Bubák_2026-D-3-1-2</t>
  </si>
  <si>
    <t>33/2026</t>
  </si>
  <si>
    <t>Ostrov Amrum_2026-D-3-1-2</t>
  </si>
  <si>
    <t>34/2026</t>
  </si>
  <si>
    <t>Distribuce filmu Má to cenu?!</t>
  </si>
  <si>
    <t>zbývá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</si>
  <si>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2026-D-3-1-2</t>
    </r>
  </si>
  <si>
    <t>radní nebodovala</t>
  </si>
  <si>
    <t>Maximální podíl podpory na celkových nákladech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</si>
</sst>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rgb="FFB4B4B4"/>
      </left>
      <right style="thin">
        <color rgb="FFB4B4B4"/>
      </right>
      <top style="thin">
        <color theme="0" tint="-0.24994659260841701"/>
      </top>
      <bottom style="thin">
        <color rgb="FFB4B4B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8" fillId="0" borderId="0" applyFill="0" applyProtection="0"/>
  </cellStyleXfs>
  <cellXfs count="71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2" fontId="3" fillId="0" borderId="16" xfId="0" applyNumberFormat="1" applyFont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2" fontId="3" fillId="0" borderId="20" xfId="0" applyNumberFormat="1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2" fontId="3" fillId="0" borderId="22" xfId="0" applyNumberFormat="1" applyFont="1" applyBorder="1" applyAlignment="1">
      <alignment horizontal="left" vertical="top"/>
    </xf>
    <xf numFmtId="0" fontId="7" fillId="0" borderId="18" xfId="0" applyFont="1" applyBorder="1"/>
    <xf numFmtId="3" fontId="7" fillId="0" borderId="18" xfId="0" applyNumberFormat="1" applyFont="1" applyBorder="1"/>
    <xf numFmtId="0" fontId="7" fillId="0" borderId="18" xfId="0" applyFont="1" applyBorder="1" applyAlignment="1">
      <alignment horizontal="center"/>
    </xf>
    <xf numFmtId="9" fontId="7" fillId="0" borderId="18" xfId="0" applyNumberFormat="1" applyFont="1" applyBorder="1" applyAlignment="1">
      <alignment horizontal="center"/>
    </xf>
    <xf numFmtId="14" fontId="7" fillId="0" borderId="18" xfId="0" applyNumberFormat="1" applyFont="1" applyBorder="1" applyAlignment="1">
      <alignment horizontal="center"/>
    </xf>
    <xf numFmtId="14" fontId="3" fillId="0" borderId="18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3" fillId="0" borderId="18" xfId="0" applyFont="1" applyBorder="1"/>
    <xf numFmtId="0" fontId="7" fillId="0" borderId="21" xfId="0" applyFont="1" applyBorder="1" applyAlignment="1">
      <alignment horizontal="center"/>
    </xf>
    <xf numFmtId="9" fontId="7" fillId="0" borderId="21" xfId="0" applyNumberFormat="1" applyFont="1" applyBorder="1" applyAlignment="1">
      <alignment horizontal="center"/>
    </xf>
    <xf numFmtId="14" fontId="7" fillId="0" borderId="21" xfId="0" applyNumberFormat="1" applyFont="1" applyBorder="1" applyAlignment="1">
      <alignment horizontal="center" wrapText="1"/>
    </xf>
    <xf numFmtId="3" fontId="7" fillId="0" borderId="19" xfId="0" applyNumberFormat="1" applyFont="1" applyBorder="1"/>
    <xf numFmtId="9" fontId="7" fillId="0" borderId="18" xfId="0" applyNumberFormat="1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14" fontId="7" fillId="0" borderId="18" xfId="0" applyNumberFormat="1" applyFont="1" applyBorder="1" applyAlignment="1">
      <alignment horizontal="center" wrapText="1"/>
    </xf>
    <xf numFmtId="3" fontId="7" fillId="0" borderId="18" xfId="0" applyNumberFormat="1" applyFont="1" applyBorder="1" applyAlignment="1">
      <alignment wrapText="1"/>
    </xf>
    <xf numFmtId="3" fontId="7" fillId="0" borderId="19" xfId="0" applyNumberFormat="1" applyFont="1" applyBorder="1" applyAlignment="1">
      <alignment wrapText="1"/>
    </xf>
    <xf numFmtId="3" fontId="3" fillId="0" borderId="2" xfId="0" applyNumberFormat="1" applyFont="1" applyBorder="1" applyAlignment="1">
      <alignment horizontal="right" vertical="top"/>
    </xf>
    <xf numFmtId="3" fontId="3" fillId="0" borderId="20" xfId="0" applyNumberFormat="1" applyFont="1" applyBorder="1" applyAlignment="1">
      <alignment horizontal="right" vertical="top"/>
    </xf>
    <xf numFmtId="49" fontId="7" fillId="0" borderId="18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 wrapText="1"/>
    </xf>
    <xf numFmtId="14" fontId="3" fillId="2" borderId="3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49" fontId="7" fillId="0" borderId="18" xfId="0" applyNumberFormat="1" applyFont="1" applyBorder="1" applyAlignment="1">
      <alignment horizontal="left"/>
    </xf>
    <xf numFmtId="49" fontId="7" fillId="0" borderId="18" xfId="0" applyNumberFormat="1" applyFont="1" applyBorder="1" applyAlignment="1">
      <alignment horizontal="left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center" vertical="top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topLeftCell="F3" zoomScale="90" zoomScaleNormal="90" workbookViewId="0">
      <selection activeCell="T12" sqref="T12:T15"/>
    </sheetView>
  </sheetViews>
  <sheetFormatPr defaultColWidth="9.1796875" defaultRowHeight="12.75" customHeight="1" x14ac:dyDescent="0.35"/>
  <cols>
    <col min="1" max="1" width="16.26953125" style="2" customWidth="1"/>
    <col min="2" max="2" width="43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3" width="14.453125" style="2" customWidth="1"/>
    <col min="14" max="20" width="13.54296875" style="2" customWidth="1"/>
    <col min="21" max="16384" width="9.1796875" style="2"/>
  </cols>
  <sheetData>
    <row r="1" spans="1:20" ht="38.25" customHeight="1" x14ac:dyDescent="0.35">
      <c r="A1" s="1" t="s">
        <v>0</v>
      </c>
    </row>
    <row r="2" spans="1:20" ht="15" customHeight="1" x14ac:dyDescent="0.35">
      <c r="A2" s="44" t="s">
        <v>1</v>
      </c>
      <c r="D2" s="3" t="s">
        <v>2</v>
      </c>
    </row>
    <row r="3" spans="1:20" ht="15" customHeight="1" x14ac:dyDescent="0.35">
      <c r="A3" s="3" t="s">
        <v>3</v>
      </c>
      <c r="D3" s="8" t="s">
        <v>4</v>
      </c>
    </row>
    <row r="4" spans="1:20" ht="15" customHeight="1" x14ac:dyDescent="0.35">
      <c r="A4" s="3" t="s">
        <v>5</v>
      </c>
      <c r="D4" s="2" t="s">
        <v>6</v>
      </c>
    </row>
    <row r="5" spans="1:20" ht="15" customHeight="1" x14ac:dyDescent="0.35">
      <c r="A5" s="3" t="s">
        <v>7</v>
      </c>
      <c r="D5" s="2" t="s">
        <v>8</v>
      </c>
    </row>
    <row r="6" spans="1:20" ht="15" customHeight="1" x14ac:dyDescent="0.35">
      <c r="A6" s="3" t="s">
        <v>9</v>
      </c>
    </row>
    <row r="7" spans="1:20" ht="14.15" customHeight="1" x14ac:dyDescent="0.35">
      <c r="A7" s="65" t="s">
        <v>10</v>
      </c>
      <c r="B7" s="65"/>
      <c r="C7" s="65"/>
      <c r="D7" s="3" t="s">
        <v>11</v>
      </c>
    </row>
    <row r="8" spans="1:20" ht="25" customHeight="1" x14ac:dyDescent="0.35">
      <c r="A8" s="3" t="s">
        <v>12</v>
      </c>
      <c r="D8" s="66" t="s">
        <v>13</v>
      </c>
      <c r="E8" s="66"/>
      <c r="F8" s="66"/>
      <c r="G8" s="66"/>
      <c r="H8" s="66"/>
      <c r="I8" s="66"/>
      <c r="J8" s="66"/>
      <c r="K8" s="66"/>
      <c r="L8" s="66"/>
      <c r="M8" s="66"/>
    </row>
    <row r="9" spans="1:20" ht="75.650000000000006" customHeight="1" x14ac:dyDescent="0.35">
      <c r="D9" s="66" t="s">
        <v>14</v>
      </c>
      <c r="E9" s="66"/>
      <c r="F9" s="66"/>
      <c r="G9" s="66"/>
      <c r="H9" s="66"/>
      <c r="I9" s="66"/>
      <c r="J9" s="66"/>
      <c r="K9" s="66"/>
      <c r="L9" s="66"/>
      <c r="M9" s="66"/>
    </row>
    <row r="10" spans="1:20" ht="15" customHeight="1" x14ac:dyDescent="0.35">
      <c r="A10" s="3"/>
    </row>
    <row r="11" spans="1:20" ht="15" customHeight="1" x14ac:dyDescent="0.35">
      <c r="A11" s="3"/>
      <c r="G11" s="3"/>
      <c r="H11" s="3"/>
      <c r="I11" s="3"/>
      <c r="M11" s="11"/>
    </row>
    <row r="12" spans="1:20" ht="15" customHeight="1" x14ac:dyDescent="0.35">
      <c r="A12" s="49" t="s">
        <v>15</v>
      </c>
      <c r="B12" s="47" t="s">
        <v>16</v>
      </c>
      <c r="C12" s="47" t="s">
        <v>17</v>
      </c>
      <c r="D12" s="47" t="s">
        <v>18</v>
      </c>
      <c r="E12" s="53" t="s">
        <v>19</v>
      </c>
      <c r="F12" s="61" t="s">
        <v>20</v>
      </c>
      <c r="G12" s="62"/>
      <c r="H12" s="62"/>
      <c r="I12" s="62"/>
      <c r="J12" s="62"/>
      <c r="K12" s="62"/>
      <c r="L12" s="47" t="s">
        <v>21</v>
      </c>
      <c r="M12" s="47" t="s">
        <v>22</v>
      </c>
      <c r="N12" s="47" t="s">
        <v>23</v>
      </c>
      <c r="O12" s="47" t="s">
        <v>24</v>
      </c>
      <c r="P12" s="57" t="s">
        <v>25</v>
      </c>
      <c r="Q12" s="57" t="s">
        <v>26</v>
      </c>
      <c r="R12" s="47" t="s">
        <v>27</v>
      </c>
      <c r="S12" s="47" t="s">
        <v>28</v>
      </c>
      <c r="T12" s="47" t="s">
        <v>112</v>
      </c>
    </row>
    <row r="13" spans="1:20" ht="14.5" customHeight="1" x14ac:dyDescent="0.35">
      <c r="A13" s="50"/>
      <c r="B13" s="48"/>
      <c r="C13" s="48"/>
      <c r="D13" s="48"/>
      <c r="E13" s="54"/>
      <c r="F13" s="59" t="s">
        <v>29</v>
      </c>
      <c r="G13" s="60"/>
      <c r="H13" s="63" t="s">
        <v>30</v>
      </c>
      <c r="I13" s="64"/>
      <c r="J13" s="64"/>
      <c r="K13" s="64"/>
      <c r="L13" s="48"/>
      <c r="M13" s="48"/>
      <c r="N13" s="48"/>
      <c r="O13" s="48"/>
      <c r="P13" s="58"/>
      <c r="Q13" s="58"/>
      <c r="R13" s="48"/>
      <c r="S13" s="48"/>
      <c r="T13" s="48"/>
    </row>
    <row r="14" spans="1:20" ht="78" customHeight="1" x14ac:dyDescent="0.35">
      <c r="A14" s="50"/>
      <c r="B14" s="48"/>
      <c r="C14" s="48"/>
      <c r="D14" s="48"/>
      <c r="E14" s="54"/>
      <c r="F14" s="10" t="s">
        <v>31</v>
      </c>
      <c r="G14" s="10" t="s">
        <v>32</v>
      </c>
      <c r="H14" s="10" t="s">
        <v>33</v>
      </c>
      <c r="I14" s="10" t="s">
        <v>34</v>
      </c>
      <c r="J14" s="10" t="s">
        <v>35</v>
      </c>
      <c r="K14" s="12" t="s">
        <v>36</v>
      </c>
      <c r="L14" s="56"/>
      <c r="M14" s="48"/>
      <c r="N14" s="48"/>
      <c r="O14" s="48"/>
      <c r="P14" s="58"/>
      <c r="Q14" s="58"/>
      <c r="R14" s="48"/>
      <c r="S14" s="48"/>
      <c r="T14" s="48"/>
    </row>
    <row r="15" spans="1:20" ht="31" customHeight="1" x14ac:dyDescent="0.35">
      <c r="A15" s="51"/>
      <c r="B15" s="52"/>
      <c r="C15" s="52"/>
      <c r="D15" s="52"/>
      <c r="E15" s="55"/>
      <c r="F15" s="9" t="s">
        <v>37</v>
      </c>
      <c r="G15" s="9" t="s">
        <v>38</v>
      </c>
      <c r="H15" s="9" t="s">
        <v>37</v>
      </c>
      <c r="I15" s="9" t="s">
        <v>37</v>
      </c>
      <c r="J15" s="9" t="s">
        <v>39</v>
      </c>
      <c r="K15" s="9" t="s">
        <v>37</v>
      </c>
      <c r="L15" s="9"/>
      <c r="M15" s="52"/>
      <c r="N15" s="56"/>
      <c r="O15" s="56"/>
      <c r="P15" s="58"/>
      <c r="Q15" s="58"/>
      <c r="R15" s="48"/>
      <c r="S15" s="48"/>
      <c r="T15" s="48"/>
    </row>
    <row r="16" spans="1:20" ht="12.75" customHeight="1" x14ac:dyDescent="0.25">
      <c r="A16" s="45" t="s">
        <v>40</v>
      </c>
      <c r="B16" s="20" t="s">
        <v>41</v>
      </c>
      <c r="C16" s="20" t="s">
        <v>42</v>
      </c>
      <c r="D16" s="21">
        <v>1300000</v>
      </c>
      <c r="E16" s="21">
        <v>600000</v>
      </c>
      <c r="F16" s="7">
        <v>6.75</v>
      </c>
      <c r="G16" s="7">
        <v>26.75</v>
      </c>
      <c r="H16" s="7">
        <v>8.5</v>
      </c>
      <c r="I16" s="7">
        <v>9.25</v>
      </c>
      <c r="J16" s="7">
        <v>14.25</v>
      </c>
      <c r="K16" s="7">
        <v>8.5</v>
      </c>
      <c r="L16" s="13">
        <v>74</v>
      </c>
      <c r="M16" s="39">
        <v>300000</v>
      </c>
      <c r="N16" s="22" t="s">
        <v>43</v>
      </c>
      <c r="O16" s="14" t="s">
        <v>43</v>
      </c>
      <c r="P16" s="23">
        <v>0.46</v>
      </c>
      <c r="Q16" s="23">
        <v>0.5</v>
      </c>
      <c r="R16" s="24">
        <v>46477</v>
      </c>
      <c r="S16" s="24">
        <v>46477</v>
      </c>
      <c r="T16" s="23">
        <f>M16/(0.7*D16)</f>
        <v>0.32967032967032966</v>
      </c>
    </row>
    <row r="17" spans="1:20" ht="12.75" customHeight="1" x14ac:dyDescent="0.25">
      <c r="A17" s="45" t="s">
        <v>44</v>
      </c>
      <c r="B17" s="20" t="s">
        <v>45</v>
      </c>
      <c r="C17" s="20" t="s">
        <v>46</v>
      </c>
      <c r="D17" s="21">
        <v>1135900</v>
      </c>
      <c r="E17" s="21">
        <v>150000</v>
      </c>
      <c r="F17" s="7">
        <v>8</v>
      </c>
      <c r="G17" s="7">
        <v>25.5</v>
      </c>
      <c r="H17" s="7">
        <v>10</v>
      </c>
      <c r="I17" s="7">
        <v>9.25</v>
      </c>
      <c r="J17" s="7">
        <v>16.25</v>
      </c>
      <c r="K17" s="7">
        <v>8.5</v>
      </c>
      <c r="L17" s="13">
        <v>77.5</v>
      </c>
      <c r="M17" s="39">
        <v>150000</v>
      </c>
      <c r="N17" s="22" t="s">
        <v>43</v>
      </c>
      <c r="O17" s="14" t="s">
        <v>43</v>
      </c>
      <c r="P17" s="23">
        <v>0.13</v>
      </c>
      <c r="Q17" s="23">
        <v>0.5</v>
      </c>
      <c r="R17" s="24">
        <v>46477</v>
      </c>
      <c r="S17" s="24">
        <v>46477</v>
      </c>
      <c r="T17" s="23">
        <f t="shared" ref="T17:T40" si="0">M17/(0.7*D17)</f>
        <v>0.18864839711745249</v>
      </c>
    </row>
    <row r="18" spans="1:20" ht="12.75" customHeight="1" x14ac:dyDescent="0.25">
      <c r="A18" s="45" t="s">
        <v>47</v>
      </c>
      <c r="B18" s="20" t="s">
        <v>48</v>
      </c>
      <c r="C18" s="20" t="s">
        <v>49</v>
      </c>
      <c r="D18" s="21">
        <v>273600</v>
      </c>
      <c r="E18" s="21">
        <v>150000</v>
      </c>
      <c r="F18" s="7">
        <v>7</v>
      </c>
      <c r="G18" s="7">
        <v>17.75</v>
      </c>
      <c r="H18" s="7">
        <v>6.75</v>
      </c>
      <c r="I18" s="7">
        <v>6.5</v>
      </c>
      <c r="J18" s="7">
        <v>9</v>
      </c>
      <c r="K18" s="7">
        <v>8.75</v>
      </c>
      <c r="L18" s="13">
        <v>55.75</v>
      </c>
      <c r="M18" s="39">
        <v>0</v>
      </c>
      <c r="N18" s="22" t="s">
        <v>50</v>
      </c>
      <c r="O18" s="14"/>
      <c r="P18" s="23">
        <v>0.55000000000000004</v>
      </c>
      <c r="Q18" s="23"/>
      <c r="R18" s="25">
        <v>46081</v>
      </c>
      <c r="S18" s="15"/>
      <c r="T18" s="23"/>
    </row>
    <row r="19" spans="1:20" ht="12.75" customHeight="1" x14ac:dyDescent="0.25">
      <c r="A19" s="45" t="s">
        <v>51</v>
      </c>
      <c r="B19" s="20" t="s">
        <v>52</v>
      </c>
      <c r="C19" s="20" t="s">
        <v>53</v>
      </c>
      <c r="D19" s="21">
        <v>500690</v>
      </c>
      <c r="E19" s="21">
        <v>300000</v>
      </c>
      <c r="F19" s="7">
        <v>9.25</v>
      </c>
      <c r="G19" s="7">
        <v>30.25</v>
      </c>
      <c r="H19" s="7">
        <v>9.75</v>
      </c>
      <c r="I19" s="7">
        <v>9.75</v>
      </c>
      <c r="J19" s="7">
        <v>14</v>
      </c>
      <c r="K19" s="7">
        <v>8.75</v>
      </c>
      <c r="L19" s="13">
        <v>81.75</v>
      </c>
      <c r="M19" s="39">
        <v>300000</v>
      </c>
      <c r="N19" s="22" t="s">
        <v>50</v>
      </c>
      <c r="O19" s="14" t="s">
        <v>50</v>
      </c>
      <c r="P19" s="23">
        <v>0.49</v>
      </c>
      <c r="Q19" s="23">
        <v>0.9</v>
      </c>
      <c r="R19" s="24">
        <v>46477</v>
      </c>
      <c r="S19" s="24">
        <v>46477</v>
      </c>
      <c r="T19" s="23">
        <f t="shared" si="0"/>
        <v>0.85596163009332837</v>
      </c>
    </row>
    <row r="20" spans="1:20" ht="12.75" customHeight="1" x14ac:dyDescent="0.25">
      <c r="A20" s="45" t="s">
        <v>54</v>
      </c>
      <c r="B20" s="20" t="s">
        <v>55</v>
      </c>
      <c r="C20" s="20" t="s">
        <v>56</v>
      </c>
      <c r="D20" s="21">
        <v>784916</v>
      </c>
      <c r="E20" s="21">
        <v>150000</v>
      </c>
      <c r="F20" s="7">
        <v>2.75</v>
      </c>
      <c r="G20" s="7">
        <v>14.25</v>
      </c>
      <c r="H20" s="7">
        <v>9</v>
      </c>
      <c r="I20" s="7">
        <v>7.75</v>
      </c>
      <c r="J20" s="7">
        <v>8.75</v>
      </c>
      <c r="K20" s="7">
        <v>8.5</v>
      </c>
      <c r="L20" s="13">
        <v>51</v>
      </c>
      <c r="M20" s="39">
        <v>0</v>
      </c>
      <c r="N20" s="22" t="s">
        <v>43</v>
      </c>
      <c r="O20" s="14"/>
      <c r="P20" s="23">
        <v>0.19</v>
      </c>
      <c r="Q20" s="23"/>
      <c r="R20" s="24">
        <v>46477</v>
      </c>
      <c r="S20" s="24"/>
      <c r="T20" s="23"/>
    </row>
    <row r="21" spans="1:20" ht="12.75" customHeight="1" x14ac:dyDescent="0.25">
      <c r="A21" s="45" t="s">
        <v>57</v>
      </c>
      <c r="B21" s="20" t="s">
        <v>58</v>
      </c>
      <c r="C21" s="26" t="s">
        <v>59</v>
      </c>
      <c r="D21" s="21">
        <v>2712507</v>
      </c>
      <c r="E21" s="21">
        <v>800000</v>
      </c>
      <c r="F21" s="7">
        <v>9</v>
      </c>
      <c r="G21" s="7">
        <v>32.5</v>
      </c>
      <c r="H21" s="7">
        <v>9</v>
      </c>
      <c r="I21" s="7">
        <v>9.25</v>
      </c>
      <c r="J21" s="7">
        <v>15</v>
      </c>
      <c r="K21" s="7">
        <v>8.5</v>
      </c>
      <c r="L21" s="13">
        <v>83.25</v>
      </c>
      <c r="M21" s="39">
        <v>600000</v>
      </c>
      <c r="N21" s="22" t="s">
        <v>50</v>
      </c>
      <c r="O21" s="14" t="s">
        <v>50</v>
      </c>
      <c r="P21" s="23">
        <v>0.28999999999999998</v>
      </c>
      <c r="Q21" s="23">
        <v>0.7</v>
      </c>
      <c r="R21" s="24">
        <v>46295</v>
      </c>
      <c r="S21" s="24">
        <v>46295</v>
      </c>
      <c r="T21" s="23">
        <f t="shared" si="0"/>
        <v>0.31599655121364006</v>
      </c>
    </row>
    <row r="22" spans="1:20" ht="12.75" customHeight="1" x14ac:dyDescent="0.25">
      <c r="A22" s="45" t="s">
        <v>60</v>
      </c>
      <c r="B22" s="27" t="s">
        <v>61</v>
      </c>
      <c r="C22" s="28" t="s">
        <v>62</v>
      </c>
      <c r="D22" s="21">
        <v>380360</v>
      </c>
      <c r="E22" s="21">
        <v>185000</v>
      </c>
      <c r="F22" s="7">
        <v>8</v>
      </c>
      <c r="G22" s="7">
        <v>26.5</v>
      </c>
      <c r="H22" s="7">
        <v>9</v>
      </c>
      <c r="I22" s="7">
        <v>8.75</v>
      </c>
      <c r="J22" s="7">
        <v>13.5</v>
      </c>
      <c r="K22" s="7">
        <v>8.5</v>
      </c>
      <c r="L22" s="13">
        <v>74.25</v>
      </c>
      <c r="M22" s="39">
        <v>150000</v>
      </c>
      <c r="N22" s="22" t="s">
        <v>43</v>
      </c>
      <c r="O22" s="14" t="s">
        <v>50</v>
      </c>
      <c r="P22" s="23">
        <v>0.49</v>
      </c>
      <c r="Q22" s="23">
        <v>0.65</v>
      </c>
      <c r="R22" s="24">
        <v>46203</v>
      </c>
      <c r="S22" s="24">
        <v>46203</v>
      </c>
      <c r="T22" s="23">
        <f t="shared" si="0"/>
        <v>0.56337604975737277</v>
      </c>
    </row>
    <row r="23" spans="1:20" ht="12.75" customHeight="1" x14ac:dyDescent="0.25">
      <c r="A23" s="45" t="s">
        <v>63</v>
      </c>
      <c r="B23" s="20" t="s">
        <v>64</v>
      </c>
      <c r="C23" s="20" t="s">
        <v>53</v>
      </c>
      <c r="D23" s="21">
        <v>471690</v>
      </c>
      <c r="E23" s="21">
        <v>300000</v>
      </c>
      <c r="F23" s="7">
        <v>9.5</v>
      </c>
      <c r="G23" s="7">
        <v>28.75</v>
      </c>
      <c r="H23" s="7">
        <v>9.25</v>
      </c>
      <c r="I23" s="7">
        <v>9.75</v>
      </c>
      <c r="J23" s="7">
        <v>13.5</v>
      </c>
      <c r="K23" s="7">
        <v>8.75</v>
      </c>
      <c r="L23" s="13">
        <v>79.5</v>
      </c>
      <c r="M23" s="39">
        <v>230000</v>
      </c>
      <c r="N23" s="22" t="s">
        <v>50</v>
      </c>
      <c r="O23" s="14" t="s">
        <v>50</v>
      </c>
      <c r="P23" s="23">
        <v>0.49</v>
      </c>
      <c r="Q23" s="23">
        <v>0.9</v>
      </c>
      <c r="R23" s="24">
        <v>46477</v>
      </c>
      <c r="S23" s="24">
        <v>46477</v>
      </c>
      <c r="T23" s="23">
        <f t="shared" si="0"/>
        <v>0.69658340980607725</v>
      </c>
    </row>
    <row r="24" spans="1:20" ht="12.75" customHeight="1" x14ac:dyDescent="0.25">
      <c r="A24" s="45" t="s">
        <v>65</v>
      </c>
      <c r="B24" s="20" t="s">
        <v>66</v>
      </c>
      <c r="C24" s="20" t="s">
        <v>67</v>
      </c>
      <c r="D24" s="21">
        <v>670000</v>
      </c>
      <c r="E24" s="21">
        <v>300000</v>
      </c>
      <c r="F24" s="7">
        <v>10</v>
      </c>
      <c r="G24" s="7">
        <v>34.5</v>
      </c>
      <c r="H24" s="7">
        <v>8.75</v>
      </c>
      <c r="I24" s="7">
        <v>9</v>
      </c>
      <c r="J24" s="7">
        <v>16</v>
      </c>
      <c r="K24" s="7">
        <v>8.5</v>
      </c>
      <c r="L24" s="13">
        <v>86.75</v>
      </c>
      <c r="M24" s="39">
        <v>300000</v>
      </c>
      <c r="N24" s="22" t="s">
        <v>50</v>
      </c>
      <c r="O24" s="14" t="s">
        <v>50</v>
      </c>
      <c r="P24" s="23">
        <v>0.45</v>
      </c>
      <c r="Q24" s="23">
        <v>0.8</v>
      </c>
      <c r="R24" s="24">
        <v>46477</v>
      </c>
      <c r="S24" s="24">
        <v>46477</v>
      </c>
      <c r="T24" s="23">
        <f t="shared" si="0"/>
        <v>0.63965884861407263</v>
      </c>
    </row>
    <row r="25" spans="1:20" ht="12.75" customHeight="1" x14ac:dyDescent="0.25">
      <c r="A25" s="45" t="s">
        <v>68</v>
      </c>
      <c r="B25" s="20" t="s">
        <v>69</v>
      </c>
      <c r="C25" s="20" t="s">
        <v>70</v>
      </c>
      <c r="D25" s="21">
        <v>406032</v>
      </c>
      <c r="E25" s="21">
        <v>150000</v>
      </c>
      <c r="F25" s="7">
        <v>7.75</v>
      </c>
      <c r="G25" s="7">
        <v>28.25</v>
      </c>
      <c r="H25" s="7">
        <v>8.25</v>
      </c>
      <c r="I25" s="7">
        <v>9</v>
      </c>
      <c r="J25" s="7">
        <v>13.25</v>
      </c>
      <c r="K25" s="7">
        <v>8.5</v>
      </c>
      <c r="L25" s="13">
        <v>75</v>
      </c>
      <c r="M25" s="39">
        <v>150000</v>
      </c>
      <c r="N25" s="22" t="s">
        <v>43</v>
      </c>
      <c r="O25" s="14" t="s">
        <v>50</v>
      </c>
      <c r="P25" s="23">
        <v>0.37</v>
      </c>
      <c r="Q25" s="23">
        <v>0.9</v>
      </c>
      <c r="R25" s="24">
        <v>46327</v>
      </c>
      <c r="S25" s="43">
        <v>46356</v>
      </c>
      <c r="T25" s="23">
        <f t="shared" si="0"/>
        <v>0.52775572931619752</v>
      </c>
    </row>
    <row r="26" spans="1:20" ht="12.75" customHeight="1" x14ac:dyDescent="0.25">
      <c r="A26" s="45" t="s">
        <v>71</v>
      </c>
      <c r="B26" s="20" t="s">
        <v>72</v>
      </c>
      <c r="C26" s="20" t="s">
        <v>73</v>
      </c>
      <c r="D26" s="21">
        <v>385307</v>
      </c>
      <c r="E26" s="21">
        <v>150000</v>
      </c>
      <c r="F26" s="7">
        <v>8.25</v>
      </c>
      <c r="G26" s="7">
        <v>30.5</v>
      </c>
      <c r="H26" s="7">
        <v>7.25</v>
      </c>
      <c r="I26" s="7">
        <v>7.5</v>
      </c>
      <c r="J26" s="7">
        <v>15.75</v>
      </c>
      <c r="K26" s="7">
        <v>8.75</v>
      </c>
      <c r="L26" s="16">
        <v>78</v>
      </c>
      <c r="M26" s="40">
        <v>150000</v>
      </c>
      <c r="N26" s="29" t="s">
        <v>43</v>
      </c>
      <c r="O26" s="14" t="s">
        <v>50</v>
      </c>
      <c r="P26" s="30">
        <v>0.39</v>
      </c>
      <c r="Q26" s="23">
        <v>0.9</v>
      </c>
      <c r="R26" s="31">
        <v>46191</v>
      </c>
      <c r="S26" s="43">
        <v>46203</v>
      </c>
      <c r="T26" s="23">
        <f t="shared" si="0"/>
        <v>0.55614280115781523</v>
      </c>
    </row>
    <row r="27" spans="1:20" ht="12" x14ac:dyDescent="0.25">
      <c r="A27" s="45" t="s">
        <v>74</v>
      </c>
      <c r="B27" s="20" t="s">
        <v>75</v>
      </c>
      <c r="C27" s="27" t="s">
        <v>76</v>
      </c>
      <c r="D27" s="21">
        <v>470000</v>
      </c>
      <c r="E27" s="32">
        <v>300000</v>
      </c>
      <c r="F27" s="7">
        <v>9.25</v>
      </c>
      <c r="G27" s="7">
        <v>28</v>
      </c>
      <c r="H27" s="7">
        <v>8.25</v>
      </c>
      <c r="I27" s="7">
        <v>7.75</v>
      </c>
      <c r="J27" s="7">
        <v>15.75</v>
      </c>
      <c r="K27" s="7">
        <v>8.5</v>
      </c>
      <c r="L27" s="16">
        <v>77.5</v>
      </c>
      <c r="M27" s="39">
        <v>150000</v>
      </c>
      <c r="N27" s="22" t="s">
        <v>50</v>
      </c>
      <c r="O27" s="14" t="s">
        <v>50</v>
      </c>
      <c r="P27" s="23">
        <v>0.64</v>
      </c>
      <c r="Q27" s="23">
        <v>0.7</v>
      </c>
      <c r="R27" s="24">
        <v>46387</v>
      </c>
      <c r="S27" s="24">
        <v>46387</v>
      </c>
      <c r="T27" s="23">
        <f t="shared" si="0"/>
        <v>0.45592705167173253</v>
      </c>
    </row>
    <row r="28" spans="1:20" ht="12" x14ac:dyDescent="0.25">
      <c r="A28" s="45" t="s">
        <v>77</v>
      </c>
      <c r="B28" s="20" t="s">
        <v>78</v>
      </c>
      <c r="C28" s="20" t="s">
        <v>79</v>
      </c>
      <c r="D28" s="21">
        <v>340000</v>
      </c>
      <c r="E28" s="32">
        <v>250000</v>
      </c>
      <c r="F28" s="7">
        <v>9.25</v>
      </c>
      <c r="G28" s="7">
        <v>29.25</v>
      </c>
      <c r="H28" s="7">
        <v>7.75</v>
      </c>
      <c r="I28" s="7">
        <v>6.5</v>
      </c>
      <c r="J28" s="7">
        <v>12.75</v>
      </c>
      <c r="K28" s="7">
        <v>7.75</v>
      </c>
      <c r="L28" s="16">
        <v>73.25</v>
      </c>
      <c r="M28" s="39">
        <v>150000</v>
      </c>
      <c r="N28" s="22" t="s">
        <v>50</v>
      </c>
      <c r="O28" s="14" t="s">
        <v>50</v>
      </c>
      <c r="P28" s="33">
        <v>0.74</v>
      </c>
      <c r="Q28" s="23">
        <v>0.9</v>
      </c>
      <c r="R28" s="25">
        <v>46295</v>
      </c>
      <c r="S28" s="25">
        <v>46295</v>
      </c>
      <c r="T28" s="23">
        <f t="shared" si="0"/>
        <v>0.63025210084033623</v>
      </c>
    </row>
    <row r="29" spans="1:20" ht="12.75" customHeight="1" x14ac:dyDescent="0.25">
      <c r="A29" s="45" t="s">
        <v>80</v>
      </c>
      <c r="B29" s="20" t="s">
        <v>81</v>
      </c>
      <c r="C29" s="20" t="s">
        <v>82</v>
      </c>
      <c r="D29" s="21">
        <v>365875</v>
      </c>
      <c r="E29" s="32">
        <v>110000</v>
      </c>
      <c r="F29" s="7">
        <v>9.25</v>
      </c>
      <c r="G29" s="7">
        <v>30.75</v>
      </c>
      <c r="H29" s="7">
        <v>8.5</v>
      </c>
      <c r="I29" s="7">
        <v>8.25</v>
      </c>
      <c r="J29" s="7">
        <v>12.5</v>
      </c>
      <c r="K29" s="7">
        <v>3.5</v>
      </c>
      <c r="L29" s="16">
        <v>72.75</v>
      </c>
      <c r="M29" s="39">
        <v>60000</v>
      </c>
      <c r="N29" s="22" t="s">
        <v>43</v>
      </c>
      <c r="O29" s="14" t="s">
        <v>50</v>
      </c>
      <c r="P29" s="33">
        <v>0.3</v>
      </c>
      <c r="Q29" s="23">
        <v>0.9</v>
      </c>
      <c r="R29" s="24">
        <v>46599</v>
      </c>
      <c r="S29" s="24">
        <v>46599</v>
      </c>
      <c r="T29" s="23">
        <f t="shared" si="0"/>
        <v>0.23427204841622337</v>
      </c>
    </row>
    <row r="30" spans="1:20" ht="12.75" customHeight="1" x14ac:dyDescent="0.25">
      <c r="A30" s="45" t="s">
        <v>83</v>
      </c>
      <c r="B30" s="20" t="s">
        <v>84</v>
      </c>
      <c r="C30" s="20" t="s">
        <v>53</v>
      </c>
      <c r="D30" s="21">
        <v>1350000</v>
      </c>
      <c r="E30" s="32">
        <v>600000</v>
      </c>
      <c r="F30" s="7">
        <v>9.25</v>
      </c>
      <c r="G30" s="7">
        <v>31.5</v>
      </c>
      <c r="H30" s="7">
        <v>9.25</v>
      </c>
      <c r="I30" s="7">
        <v>9.75</v>
      </c>
      <c r="J30" s="7">
        <v>14.5</v>
      </c>
      <c r="K30" s="7">
        <v>8.25</v>
      </c>
      <c r="L30" s="16">
        <v>82.5</v>
      </c>
      <c r="M30" s="39">
        <v>500000</v>
      </c>
      <c r="N30" s="22" t="s">
        <v>50</v>
      </c>
      <c r="O30" s="14" t="s">
        <v>50</v>
      </c>
      <c r="P30" s="23">
        <v>0.25</v>
      </c>
      <c r="Q30" s="23">
        <v>0.7</v>
      </c>
      <c r="R30" s="24">
        <v>46477</v>
      </c>
      <c r="S30" s="24">
        <v>46477</v>
      </c>
      <c r="T30" s="23">
        <f t="shared" si="0"/>
        <v>0.52910052910052918</v>
      </c>
    </row>
    <row r="31" spans="1:20" ht="12.75" customHeight="1" x14ac:dyDescent="0.25">
      <c r="A31" s="46" t="s">
        <v>85</v>
      </c>
      <c r="B31" s="34" t="s">
        <v>86</v>
      </c>
      <c r="C31" s="34" t="s">
        <v>87</v>
      </c>
      <c r="D31" s="21">
        <v>401500</v>
      </c>
      <c r="E31" s="32">
        <v>300000</v>
      </c>
      <c r="F31" s="7">
        <v>10</v>
      </c>
      <c r="G31" s="7">
        <v>37.5</v>
      </c>
      <c r="H31" s="7">
        <v>9.5</v>
      </c>
      <c r="I31" s="7">
        <v>9.75</v>
      </c>
      <c r="J31" s="7">
        <v>16.75</v>
      </c>
      <c r="K31" s="7">
        <v>8.25</v>
      </c>
      <c r="L31" s="16">
        <v>91.75</v>
      </c>
      <c r="M31" s="39">
        <v>300000</v>
      </c>
      <c r="N31" s="35" t="s">
        <v>50</v>
      </c>
      <c r="O31" s="14" t="s">
        <v>50</v>
      </c>
      <c r="P31" s="33">
        <v>0.75</v>
      </c>
      <c r="Q31" s="23">
        <v>0.9</v>
      </c>
      <c r="R31" s="36">
        <v>46172</v>
      </c>
      <c r="S31" s="24">
        <v>46173</v>
      </c>
      <c r="T31" s="23">
        <f t="shared" si="0"/>
        <v>1.0674257249599715</v>
      </c>
    </row>
    <row r="32" spans="1:20" ht="12.75" customHeight="1" x14ac:dyDescent="0.25">
      <c r="A32" s="46" t="s">
        <v>88</v>
      </c>
      <c r="B32" s="34" t="s">
        <v>89</v>
      </c>
      <c r="C32" s="34" t="s">
        <v>59</v>
      </c>
      <c r="D32" s="37">
        <v>1806987</v>
      </c>
      <c r="E32" s="38">
        <v>600000</v>
      </c>
      <c r="F32" s="7">
        <v>9.25</v>
      </c>
      <c r="G32" s="7">
        <v>33.75</v>
      </c>
      <c r="H32" s="7">
        <v>9.5</v>
      </c>
      <c r="I32" s="7">
        <v>9</v>
      </c>
      <c r="J32" s="7">
        <v>15.5</v>
      </c>
      <c r="K32" s="7">
        <v>8.25</v>
      </c>
      <c r="L32" s="16">
        <v>85.25</v>
      </c>
      <c r="M32" s="39">
        <v>600000</v>
      </c>
      <c r="N32" s="35" t="s">
        <v>43</v>
      </c>
      <c r="O32" s="14" t="s">
        <v>50</v>
      </c>
      <c r="P32" s="33">
        <v>0.33</v>
      </c>
      <c r="Q32" s="23">
        <v>0.75</v>
      </c>
      <c r="R32" s="36">
        <v>46203</v>
      </c>
      <c r="S32" s="36">
        <v>46203</v>
      </c>
      <c r="T32" s="23">
        <f t="shared" si="0"/>
        <v>0.47434921067105473</v>
      </c>
    </row>
    <row r="33" spans="1:20" ht="12.75" customHeight="1" x14ac:dyDescent="0.25">
      <c r="A33" s="46" t="s">
        <v>90</v>
      </c>
      <c r="B33" s="34" t="s">
        <v>91</v>
      </c>
      <c r="C33" s="34" t="s">
        <v>42</v>
      </c>
      <c r="D33" s="37">
        <v>1150000</v>
      </c>
      <c r="E33" s="38">
        <v>550000</v>
      </c>
      <c r="F33" s="7">
        <v>6.75</v>
      </c>
      <c r="G33" s="7">
        <v>28.5</v>
      </c>
      <c r="H33" s="7">
        <v>9</v>
      </c>
      <c r="I33" s="7">
        <v>8.75</v>
      </c>
      <c r="J33" s="7">
        <v>15.75</v>
      </c>
      <c r="K33" s="7">
        <v>8</v>
      </c>
      <c r="L33" s="16">
        <v>76.75</v>
      </c>
      <c r="M33" s="39">
        <v>400000</v>
      </c>
      <c r="N33" s="35" t="s">
        <v>43</v>
      </c>
      <c r="O33" s="14" t="s">
        <v>50</v>
      </c>
      <c r="P33" s="33">
        <v>0.48</v>
      </c>
      <c r="Q33" s="23">
        <v>0.9</v>
      </c>
      <c r="R33" s="36">
        <v>46477</v>
      </c>
      <c r="S33" s="36">
        <v>46477</v>
      </c>
      <c r="T33" s="23">
        <f t="shared" si="0"/>
        <v>0.49689440993788819</v>
      </c>
    </row>
    <row r="34" spans="1:20" ht="12.75" customHeight="1" x14ac:dyDescent="0.25">
      <c r="A34" s="46" t="s">
        <v>92</v>
      </c>
      <c r="B34" s="34" t="s">
        <v>93</v>
      </c>
      <c r="C34" s="34" t="s">
        <v>94</v>
      </c>
      <c r="D34" s="37">
        <v>707122</v>
      </c>
      <c r="E34" s="38">
        <v>250000</v>
      </c>
      <c r="F34" s="7">
        <v>6.75</v>
      </c>
      <c r="G34" s="7">
        <v>27.75</v>
      </c>
      <c r="H34" s="7">
        <v>9</v>
      </c>
      <c r="I34" s="7">
        <v>8.5</v>
      </c>
      <c r="J34" s="7">
        <v>13.5</v>
      </c>
      <c r="K34" s="7">
        <v>8.25</v>
      </c>
      <c r="L34" s="16">
        <v>73.75</v>
      </c>
      <c r="M34" s="39">
        <v>100000</v>
      </c>
      <c r="N34" s="35" t="s">
        <v>43</v>
      </c>
      <c r="O34" s="14" t="s">
        <v>50</v>
      </c>
      <c r="P34" s="33">
        <v>0.35</v>
      </c>
      <c r="Q34" s="23">
        <v>0.9</v>
      </c>
      <c r="R34" s="36">
        <v>46203</v>
      </c>
      <c r="S34" s="36">
        <v>46203</v>
      </c>
      <c r="T34" s="23">
        <f t="shared" si="0"/>
        <v>0.20202616077161065</v>
      </c>
    </row>
    <row r="35" spans="1:20" ht="12.75" customHeight="1" x14ac:dyDescent="0.25">
      <c r="A35" s="46" t="s">
        <v>95</v>
      </c>
      <c r="B35" s="34" t="s">
        <v>96</v>
      </c>
      <c r="C35" s="34" t="s">
        <v>56</v>
      </c>
      <c r="D35" s="37">
        <v>2966027</v>
      </c>
      <c r="E35" s="38">
        <v>900000</v>
      </c>
      <c r="F35" s="7">
        <v>2</v>
      </c>
      <c r="G35" s="7">
        <v>17.5</v>
      </c>
      <c r="H35" s="7">
        <v>9</v>
      </c>
      <c r="I35" s="7">
        <v>7.75</v>
      </c>
      <c r="J35" s="7">
        <v>10.75</v>
      </c>
      <c r="K35" s="7">
        <v>7.5</v>
      </c>
      <c r="L35" s="16">
        <v>54.5</v>
      </c>
      <c r="M35" s="39">
        <v>0</v>
      </c>
      <c r="N35" s="35" t="s">
        <v>43</v>
      </c>
      <c r="O35" s="14"/>
      <c r="P35" s="33">
        <v>0.37</v>
      </c>
      <c r="Q35" s="23"/>
      <c r="R35" s="36">
        <v>46387</v>
      </c>
      <c r="S35" s="17"/>
      <c r="T35" s="23"/>
    </row>
    <row r="36" spans="1:20" ht="12.75" customHeight="1" x14ac:dyDescent="0.25">
      <c r="A36" s="46" t="s">
        <v>97</v>
      </c>
      <c r="B36" s="34" t="s">
        <v>98</v>
      </c>
      <c r="C36" s="34" t="s">
        <v>99</v>
      </c>
      <c r="D36" s="37">
        <v>422000</v>
      </c>
      <c r="E36" s="38">
        <v>300000</v>
      </c>
      <c r="F36" s="7">
        <v>9</v>
      </c>
      <c r="G36" s="7">
        <v>28.5</v>
      </c>
      <c r="H36" s="7">
        <v>8.75</v>
      </c>
      <c r="I36" s="7">
        <v>7.25</v>
      </c>
      <c r="J36" s="7">
        <v>12</v>
      </c>
      <c r="K36" s="7">
        <v>8</v>
      </c>
      <c r="L36" s="16">
        <v>73.5</v>
      </c>
      <c r="M36" s="39">
        <v>150000</v>
      </c>
      <c r="N36" s="35" t="s">
        <v>50</v>
      </c>
      <c r="O36" s="14" t="s">
        <v>50</v>
      </c>
      <c r="P36" s="33">
        <v>0.71</v>
      </c>
      <c r="Q36" s="23">
        <v>0.9</v>
      </c>
      <c r="R36" s="36">
        <v>46203</v>
      </c>
      <c r="S36" s="36">
        <v>46203</v>
      </c>
      <c r="T36" s="23">
        <f t="shared" si="0"/>
        <v>0.50778605280974953</v>
      </c>
    </row>
    <row r="37" spans="1:20" ht="12.75" customHeight="1" x14ac:dyDescent="0.25">
      <c r="A37" s="46" t="s">
        <v>100</v>
      </c>
      <c r="B37" s="34" t="s">
        <v>101</v>
      </c>
      <c r="C37" s="20" t="s">
        <v>102</v>
      </c>
      <c r="D37" s="37">
        <v>458500</v>
      </c>
      <c r="E37" s="38">
        <v>150000</v>
      </c>
      <c r="F37" s="7">
        <v>9</v>
      </c>
      <c r="G37" s="7">
        <v>28.75</v>
      </c>
      <c r="H37" s="7">
        <v>9.5</v>
      </c>
      <c r="I37" s="7">
        <v>9.25</v>
      </c>
      <c r="J37" s="7">
        <v>14.25</v>
      </c>
      <c r="K37" s="7">
        <v>8.5</v>
      </c>
      <c r="L37" s="16">
        <v>79.25</v>
      </c>
      <c r="M37" s="39">
        <v>150000</v>
      </c>
      <c r="N37" s="35" t="s">
        <v>50</v>
      </c>
      <c r="O37" s="14" t="s">
        <v>50</v>
      </c>
      <c r="P37" s="33">
        <v>0.33</v>
      </c>
      <c r="Q37" s="23">
        <v>0.9</v>
      </c>
      <c r="R37" s="36">
        <v>46477</v>
      </c>
      <c r="S37" s="36">
        <v>46477</v>
      </c>
      <c r="T37" s="23">
        <f t="shared" si="0"/>
        <v>0.46736251752609442</v>
      </c>
    </row>
    <row r="38" spans="1:20" ht="12.75" customHeight="1" x14ac:dyDescent="0.25">
      <c r="A38" s="46" t="s">
        <v>103</v>
      </c>
      <c r="B38" s="34" t="s">
        <v>104</v>
      </c>
      <c r="C38" s="34" t="s">
        <v>46</v>
      </c>
      <c r="D38" s="37">
        <v>1445000</v>
      </c>
      <c r="E38" s="38">
        <v>600000</v>
      </c>
      <c r="F38" s="7">
        <v>7.75</v>
      </c>
      <c r="G38" s="7">
        <v>23.75</v>
      </c>
      <c r="H38" s="7">
        <v>9.75</v>
      </c>
      <c r="I38" s="7">
        <v>9.25</v>
      </c>
      <c r="J38" s="7">
        <v>13.75</v>
      </c>
      <c r="K38" s="7">
        <v>8.25</v>
      </c>
      <c r="L38" s="16">
        <v>72.5</v>
      </c>
      <c r="M38" s="39">
        <v>400000</v>
      </c>
      <c r="N38" s="35" t="s">
        <v>43</v>
      </c>
      <c r="O38" s="14" t="s">
        <v>50</v>
      </c>
      <c r="P38" s="33">
        <v>0.42</v>
      </c>
      <c r="Q38" s="23">
        <v>0.8</v>
      </c>
      <c r="R38" s="36">
        <v>46477</v>
      </c>
      <c r="S38" s="36">
        <v>46477</v>
      </c>
      <c r="T38" s="23">
        <f t="shared" si="0"/>
        <v>0.39545229856648545</v>
      </c>
    </row>
    <row r="39" spans="1:20" ht="12.75" customHeight="1" x14ac:dyDescent="0.25">
      <c r="A39" s="46" t="s">
        <v>105</v>
      </c>
      <c r="B39" s="34" t="s">
        <v>106</v>
      </c>
      <c r="C39" s="34" t="s">
        <v>46</v>
      </c>
      <c r="D39" s="37">
        <v>613500</v>
      </c>
      <c r="E39" s="38">
        <v>150000</v>
      </c>
      <c r="F39" s="7">
        <v>7</v>
      </c>
      <c r="G39" s="7">
        <v>17.5</v>
      </c>
      <c r="H39" s="7">
        <v>9.25</v>
      </c>
      <c r="I39" s="7">
        <v>9.25</v>
      </c>
      <c r="J39" s="7">
        <v>13.75</v>
      </c>
      <c r="K39" s="7">
        <v>8</v>
      </c>
      <c r="L39" s="16">
        <v>64.75</v>
      </c>
      <c r="M39" s="39">
        <v>0</v>
      </c>
      <c r="N39" s="35" t="s">
        <v>43</v>
      </c>
      <c r="O39" s="14"/>
      <c r="P39" s="33">
        <v>0.24</v>
      </c>
      <c r="Q39" s="23"/>
      <c r="R39" s="36">
        <v>46477</v>
      </c>
      <c r="S39" s="17"/>
      <c r="T39" s="23"/>
    </row>
    <row r="40" spans="1:20" ht="12.75" customHeight="1" x14ac:dyDescent="0.25">
      <c r="A40" s="46" t="s">
        <v>107</v>
      </c>
      <c r="B40" s="34" t="s">
        <v>108</v>
      </c>
      <c r="C40" s="34" t="s">
        <v>53</v>
      </c>
      <c r="D40" s="37">
        <v>524190</v>
      </c>
      <c r="E40" s="38">
        <v>300000</v>
      </c>
      <c r="F40" s="7">
        <v>8.5</v>
      </c>
      <c r="G40" s="7">
        <v>27.5</v>
      </c>
      <c r="H40" s="7">
        <v>9.25</v>
      </c>
      <c r="I40" s="7">
        <v>9.5</v>
      </c>
      <c r="J40" s="7">
        <v>15</v>
      </c>
      <c r="K40" s="7">
        <v>8.5</v>
      </c>
      <c r="L40" s="19">
        <v>78.25</v>
      </c>
      <c r="M40" s="39">
        <v>300000</v>
      </c>
      <c r="N40" s="35" t="s">
        <v>50</v>
      </c>
      <c r="O40" s="35" t="s">
        <v>50</v>
      </c>
      <c r="P40" s="33">
        <v>0.42</v>
      </c>
      <c r="Q40" s="23">
        <v>0.9</v>
      </c>
      <c r="R40" s="36">
        <v>46477</v>
      </c>
      <c r="S40" s="36">
        <v>46477</v>
      </c>
      <c r="T40" s="23">
        <f t="shared" si="0"/>
        <v>0.81758795202393897</v>
      </c>
    </row>
    <row r="41" spans="1:20" ht="12.75" customHeight="1" x14ac:dyDescent="0.35">
      <c r="D41" s="18">
        <f>SUM(D16:D40)</f>
        <v>22041703</v>
      </c>
      <c r="E41" s="18">
        <f>SUM(E16:E40)</f>
        <v>8595000</v>
      </c>
      <c r="M41" s="18">
        <f>SUM(M16:M40)</f>
        <v>5590000</v>
      </c>
    </row>
    <row r="42" spans="1:20" ht="12.75" customHeight="1" x14ac:dyDescent="0.35">
      <c r="L42" s="2" t="s">
        <v>109</v>
      </c>
      <c r="M42" s="18">
        <f>8000000-M41</f>
        <v>2410000</v>
      </c>
    </row>
    <row r="49" spans="1:13" ht="12.5" x14ac:dyDescent="0.35">
      <c r="A49" s="4"/>
      <c r="B49" s="4"/>
      <c r="C49" s="4"/>
      <c r="D49" s="5"/>
      <c r="E49" s="5"/>
      <c r="F49" s="4"/>
      <c r="G49" s="4"/>
      <c r="H49" s="4"/>
      <c r="I49" s="4"/>
      <c r="J49" s="4"/>
      <c r="K49" s="4"/>
      <c r="L49" s="4"/>
      <c r="M49" s="5"/>
    </row>
    <row r="50" spans="1:13" ht="12.5" x14ac:dyDescent="0.35">
      <c r="A50" s="4"/>
      <c r="B50" s="4"/>
      <c r="C50" s="4"/>
      <c r="D50" s="4"/>
      <c r="E50" s="6"/>
      <c r="F50" s="4"/>
      <c r="G50" s="4"/>
      <c r="H50" s="4"/>
      <c r="I50" s="4"/>
      <c r="J50" s="4"/>
      <c r="K50" s="4"/>
      <c r="L50" s="4"/>
      <c r="M50" s="5"/>
    </row>
  </sheetData>
  <sortState xmlns:xlrd2="http://schemas.microsoft.com/office/spreadsheetml/2017/richdata2" ref="A13:BH30">
    <sortCondition ref="A13"/>
  </sortState>
  <mergeCells count="20">
    <mergeCell ref="A7:C7"/>
    <mergeCell ref="D8:M8"/>
    <mergeCell ref="D9:M9"/>
    <mergeCell ref="R12:R15"/>
    <mergeCell ref="T12:T15"/>
    <mergeCell ref="S12:S15"/>
    <mergeCell ref="A12:A15"/>
    <mergeCell ref="B12:B15"/>
    <mergeCell ref="C12:C15"/>
    <mergeCell ref="D12:D15"/>
    <mergeCell ref="E12:E15"/>
    <mergeCell ref="N12:N15"/>
    <mergeCell ref="O12:O15"/>
    <mergeCell ref="P12:P15"/>
    <mergeCell ref="Q12:Q15"/>
    <mergeCell ref="F13:G13"/>
    <mergeCell ref="M12:M15"/>
    <mergeCell ref="F12:K12"/>
    <mergeCell ref="H13:K13"/>
    <mergeCell ref="L12:L14"/>
  </mergeCells>
  <dataValidations count="6">
    <dataValidation type="decimal" operator="lessThanOrEqual" allowBlank="1" showInputMessage="1" showErrorMessage="1" error="max. 40" sqref="F16:F26" xr:uid="{00000000-0002-0000-0000-000000000000}">
      <formula1>20</formula1>
    </dataValidation>
    <dataValidation type="decimal" operator="lessThanOrEqual" allowBlank="1" showInputMessage="1" showErrorMessage="1" error="max. 15" sqref="H16:H26" xr:uid="{00000000-0002-0000-0000-000001000000}">
      <formula1>10</formula1>
    </dataValidation>
    <dataValidation type="decimal" operator="lessThanOrEqual" allowBlank="1" showInputMessage="1" showErrorMessage="1" error="max. 10" sqref="K16:K26" xr:uid="{00000000-0002-0000-0000-000002000000}">
      <formula1>10</formula1>
    </dataValidation>
    <dataValidation type="decimal" operator="lessThanOrEqual" allowBlank="1" showInputMessage="1" showErrorMessage="1" error="max. 5" sqref="I16:I26" xr:uid="{00000000-0002-0000-0000-000003000000}">
      <formula1>10</formula1>
    </dataValidation>
    <dataValidation type="decimal" operator="lessThanOrEqual" allowBlank="1" showInputMessage="1" showErrorMessage="1" error="max. 15" sqref="G16:G26" xr:uid="{AB3202BC-BB60-C341-B3E9-A7E6642543A8}">
      <formula1>30</formula1>
    </dataValidation>
    <dataValidation type="decimal" operator="lessThanOrEqual" allowBlank="1" showInputMessage="1" showErrorMessage="1" error="max. 10" sqref="J16:J26" xr:uid="{0202B600-55D4-7741-A4C9-F77303177517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93CF-0A32-4B8A-8D85-5CDFE5B22E4B}">
  <dimension ref="A1:O4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3" width="27.4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3" t="s">
        <v>110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67" t="s">
        <v>4</v>
      </c>
      <c r="E3" s="67"/>
      <c r="F3" s="67"/>
      <c r="G3" s="67"/>
      <c r="H3" s="67"/>
      <c r="I3" s="67"/>
      <c r="J3" s="67"/>
      <c r="K3" s="67"/>
      <c r="L3" s="67"/>
      <c r="M3" s="2"/>
      <c r="N3" s="2"/>
      <c r="O3" s="2"/>
    </row>
    <row r="4" spans="1:15" x14ac:dyDescent="0.35">
      <c r="A4" s="3" t="s">
        <v>5</v>
      </c>
      <c r="B4" s="2"/>
      <c r="C4" s="2"/>
      <c r="D4" s="68" t="s">
        <v>6</v>
      </c>
      <c r="E4" s="68"/>
      <c r="F4" s="68"/>
      <c r="G4" s="68"/>
      <c r="H4" s="68"/>
      <c r="I4" s="68"/>
      <c r="J4" s="68"/>
      <c r="K4" s="68"/>
      <c r="L4" s="68"/>
      <c r="M4" s="2"/>
      <c r="N4" s="2"/>
      <c r="O4" s="2"/>
    </row>
    <row r="5" spans="1:15" x14ac:dyDescent="0.35">
      <c r="A5" s="3" t="s">
        <v>7</v>
      </c>
      <c r="B5" s="2"/>
      <c r="C5" s="2"/>
      <c r="D5" s="68" t="s">
        <v>8</v>
      </c>
      <c r="E5" s="68"/>
      <c r="F5" s="68"/>
      <c r="G5" s="68"/>
      <c r="H5" s="68"/>
      <c r="I5" s="68"/>
      <c r="J5" s="68"/>
      <c r="K5" s="68"/>
      <c r="L5" s="68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5">
      <c r="A7" s="65" t="s">
        <v>10</v>
      </c>
      <c r="B7" s="65"/>
      <c r="C7" s="65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66" t="s">
        <v>13</v>
      </c>
      <c r="E8" s="66"/>
      <c r="F8" s="66"/>
      <c r="G8" s="66"/>
      <c r="H8" s="66"/>
      <c r="I8" s="66"/>
      <c r="J8" s="66"/>
      <c r="K8" s="66"/>
      <c r="L8" s="66"/>
      <c r="M8" s="2"/>
      <c r="N8" s="2"/>
      <c r="O8" s="2"/>
    </row>
    <row r="9" spans="1:15" ht="77.25" customHeight="1" x14ac:dyDescent="0.35">
      <c r="A9" s="2"/>
      <c r="B9" s="2"/>
      <c r="C9" s="2"/>
      <c r="D9" s="66" t="s">
        <v>14</v>
      </c>
      <c r="E9" s="66"/>
      <c r="F9" s="66"/>
      <c r="G9" s="66"/>
      <c r="H9" s="66"/>
      <c r="I9" s="66"/>
      <c r="J9" s="66"/>
      <c r="K9" s="66"/>
      <c r="L9" s="66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49" t="s">
        <v>15</v>
      </c>
      <c r="B12" s="47" t="s">
        <v>16</v>
      </c>
      <c r="C12" s="47" t="s">
        <v>17</v>
      </c>
      <c r="D12" s="47" t="s">
        <v>18</v>
      </c>
      <c r="E12" s="53" t="s">
        <v>19</v>
      </c>
      <c r="F12" s="61" t="s">
        <v>20</v>
      </c>
      <c r="G12" s="62"/>
      <c r="H12" s="62"/>
      <c r="I12" s="62"/>
      <c r="J12" s="62"/>
      <c r="K12" s="69"/>
      <c r="L12" s="49" t="s">
        <v>21</v>
      </c>
      <c r="M12" s="2"/>
      <c r="N12" s="2"/>
      <c r="O12" s="2"/>
    </row>
    <row r="13" spans="1:15" x14ac:dyDescent="0.35">
      <c r="A13" s="50"/>
      <c r="B13" s="48"/>
      <c r="C13" s="48"/>
      <c r="D13" s="48"/>
      <c r="E13" s="54"/>
      <c r="F13" s="59" t="s">
        <v>29</v>
      </c>
      <c r="G13" s="60"/>
      <c r="H13" s="63" t="s">
        <v>30</v>
      </c>
      <c r="I13" s="64"/>
      <c r="J13" s="64"/>
      <c r="K13" s="70"/>
      <c r="L13" s="50"/>
      <c r="M13" s="2"/>
      <c r="N13" s="2"/>
      <c r="O13" s="2"/>
    </row>
    <row r="14" spans="1:15" ht="108" x14ac:dyDescent="0.35">
      <c r="A14" s="50"/>
      <c r="B14" s="48"/>
      <c r="C14" s="48"/>
      <c r="D14" s="48"/>
      <c r="E14" s="54"/>
      <c r="F14" s="10" t="s">
        <v>31</v>
      </c>
      <c r="G14" s="10" t="s">
        <v>32</v>
      </c>
      <c r="H14" s="10" t="s">
        <v>33</v>
      </c>
      <c r="I14" s="10" t="s">
        <v>34</v>
      </c>
      <c r="J14" s="10" t="s">
        <v>35</v>
      </c>
      <c r="K14" s="12" t="s">
        <v>36</v>
      </c>
      <c r="L14" s="56"/>
      <c r="M14" s="2"/>
      <c r="N14" s="2"/>
      <c r="O14" s="2"/>
    </row>
    <row r="15" spans="1:15" x14ac:dyDescent="0.35">
      <c r="A15" s="51"/>
      <c r="B15" s="52"/>
      <c r="C15" s="52"/>
      <c r="D15" s="52"/>
      <c r="E15" s="55"/>
      <c r="F15" s="9" t="s">
        <v>37</v>
      </c>
      <c r="G15" s="9" t="s">
        <v>38</v>
      </c>
      <c r="H15" s="9" t="s">
        <v>37</v>
      </c>
      <c r="I15" s="9" t="s">
        <v>37</v>
      </c>
      <c r="J15" s="9" t="s">
        <v>39</v>
      </c>
      <c r="K15" s="9" t="s">
        <v>37</v>
      </c>
      <c r="L15" s="9"/>
      <c r="M15" s="2"/>
      <c r="N15" s="2"/>
      <c r="O15" s="2"/>
    </row>
    <row r="16" spans="1:15" x14ac:dyDescent="0.35">
      <c r="A16" s="41" t="s">
        <v>40</v>
      </c>
      <c r="B16" s="20" t="s">
        <v>41</v>
      </c>
      <c r="C16" s="20" t="s">
        <v>42</v>
      </c>
      <c r="D16" s="21">
        <v>1300000</v>
      </c>
      <c r="E16" s="21">
        <v>600000</v>
      </c>
      <c r="F16" s="7">
        <v>6</v>
      </c>
      <c r="G16" s="7">
        <v>26</v>
      </c>
      <c r="H16" s="7">
        <v>10</v>
      </c>
      <c r="I16" s="7">
        <v>9</v>
      </c>
      <c r="J16" s="7">
        <v>13</v>
      </c>
      <c r="K16" s="7">
        <v>9</v>
      </c>
      <c r="L16" s="13">
        <f>SUM(F16:K16)</f>
        <v>73</v>
      </c>
      <c r="M16" s="2"/>
      <c r="N16" s="2"/>
      <c r="O16" s="2"/>
    </row>
    <row r="17" spans="1:15" x14ac:dyDescent="0.35">
      <c r="A17" s="41" t="s">
        <v>44</v>
      </c>
      <c r="B17" s="20" t="s">
        <v>45</v>
      </c>
      <c r="C17" s="20" t="s">
        <v>46</v>
      </c>
      <c r="D17" s="21">
        <v>1135900</v>
      </c>
      <c r="E17" s="21">
        <v>150000</v>
      </c>
      <c r="F17" s="7">
        <v>8</v>
      </c>
      <c r="G17" s="7">
        <v>22</v>
      </c>
      <c r="H17" s="7">
        <v>10</v>
      </c>
      <c r="I17" s="7">
        <v>9</v>
      </c>
      <c r="J17" s="7">
        <v>17</v>
      </c>
      <c r="K17" s="7">
        <v>9</v>
      </c>
      <c r="L17" s="13">
        <f t="shared" ref="L17:L30" si="0">SUM(F17:K17)</f>
        <v>75</v>
      </c>
      <c r="M17" s="2"/>
      <c r="N17" s="2"/>
      <c r="O17" s="2"/>
    </row>
    <row r="18" spans="1:15" x14ac:dyDescent="0.35">
      <c r="A18" s="41" t="s">
        <v>47</v>
      </c>
      <c r="B18" s="20" t="s">
        <v>48</v>
      </c>
      <c r="C18" s="20" t="s">
        <v>49</v>
      </c>
      <c r="D18" s="21">
        <v>273600</v>
      </c>
      <c r="E18" s="21">
        <v>150000</v>
      </c>
      <c r="F18" s="7">
        <v>9</v>
      </c>
      <c r="G18" s="7">
        <v>15</v>
      </c>
      <c r="H18" s="7">
        <v>9</v>
      </c>
      <c r="I18" s="7">
        <v>8</v>
      </c>
      <c r="J18" s="7">
        <v>10</v>
      </c>
      <c r="K18" s="7">
        <v>10</v>
      </c>
      <c r="L18" s="13">
        <f t="shared" si="0"/>
        <v>61</v>
      </c>
      <c r="M18" s="2"/>
      <c r="N18" s="2"/>
      <c r="O18" s="2"/>
    </row>
    <row r="19" spans="1:15" x14ac:dyDescent="0.35">
      <c r="A19" s="41" t="s">
        <v>51</v>
      </c>
      <c r="B19" s="20" t="s">
        <v>52</v>
      </c>
      <c r="C19" s="20" t="s">
        <v>53</v>
      </c>
      <c r="D19" s="21">
        <v>500690</v>
      </c>
      <c r="E19" s="21">
        <v>300000</v>
      </c>
      <c r="F19" s="7">
        <v>9</v>
      </c>
      <c r="G19" s="7">
        <v>26</v>
      </c>
      <c r="H19" s="7">
        <v>9</v>
      </c>
      <c r="I19" s="7">
        <v>10</v>
      </c>
      <c r="J19" s="7">
        <v>9</v>
      </c>
      <c r="K19" s="7">
        <v>10</v>
      </c>
      <c r="L19" s="13">
        <f t="shared" si="0"/>
        <v>73</v>
      </c>
      <c r="M19" s="2"/>
      <c r="N19" s="2"/>
      <c r="O19" s="2"/>
    </row>
    <row r="20" spans="1:15" x14ac:dyDescent="0.35">
      <c r="A20" s="41" t="s">
        <v>54</v>
      </c>
      <c r="B20" s="20" t="s">
        <v>55</v>
      </c>
      <c r="C20" s="20" t="s">
        <v>56</v>
      </c>
      <c r="D20" s="21">
        <v>784916</v>
      </c>
      <c r="E20" s="21">
        <v>150000</v>
      </c>
      <c r="F20" s="7">
        <v>3</v>
      </c>
      <c r="G20" s="7">
        <v>15</v>
      </c>
      <c r="H20" s="7">
        <v>10</v>
      </c>
      <c r="I20" s="7">
        <v>8</v>
      </c>
      <c r="J20" s="7">
        <v>10</v>
      </c>
      <c r="K20" s="7">
        <v>9</v>
      </c>
      <c r="L20" s="13">
        <f t="shared" si="0"/>
        <v>55</v>
      </c>
      <c r="M20" s="2"/>
      <c r="N20" s="2"/>
      <c r="O20" s="2"/>
    </row>
    <row r="21" spans="1:15" x14ac:dyDescent="0.35">
      <c r="A21" s="41" t="s">
        <v>57</v>
      </c>
      <c r="B21" s="20" t="s">
        <v>58</v>
      </c>
      <c r="C21" s="26" t="s">
        <v>59</v>
      </c>
      <c r="D21" s="21">
        <v>2712507</v>
      </c>
      <c r="E21" s="21">
        <v>800000</v>
      </c>
      <c r="F21" s="7">
        <v>9</v>
      </c>
      <c r="G21" s="7">
        <v>30</v>
      </c>
      <c r="H21" s="7">
        <v>10</v>
      </c>
      <c r="I21" s="7">
        <v>9</v>
      </c>
      <c r="J21" s="7">
        <v>15</v>
      </c>
      <c r="K21" s="7">
        <v>9</v>
      </c>
      <c r="L21" s="13">
        <f t="shared" si="0"/>
        <v>82</v>
      </c>
      <c r="M21" s="2"/>
      <c r="N21" s="2"/>
      <c r="O21" s="2"/>
    </row>
    <row r="22" spans="1:15" x14ac:dyDescent="0.35">
      <c r="A22" s="41" t="s">
        <v>60</v>
      </c>
      <c r="B22" s="27" t="s">
        <v>61</v>
      </c>
      <c r="C22" s="28" t="s">
        <v>62</v>
      </c>
      <c r="D22" s="21">
        <v>380360</v>
      </c>
      <c r="E22" s="21">
        <v>185000</v>
      </c>
      <c r="F22" s="7">
        <v>9</v>
      </c>
      <c r="G22" s="7">
        <v>26</v>
      </c>
      <c r="H22" s="7">
        <v>10</v>
      </c>
      <c r="I22" s="7">
        <v>9</v>
      </c>
      <c r="J22" s="7">
        <v>9</v>
      </c>
      <c r="K22" s="7">
        <v>9</v>
      </c>
      <c r="L22" s="13">
        <f t="shared" si="0"/>
        <v>72</v>
      </c>
      <c r="M22" s="2"/>
      <c r="N22" s="2"/>
      <c r="O22" s="2"/>
    </row>
    <row r="23" spans="1:15" x14ac:dyDescent="0.35">
      <c r="A23" s="41" t="s">
        <v>63</v>
      </c>
      <c r="B23" s="20" t="s">
        <v>64</v>
      </c>
      <c r="C23" s="20" t="s">
        <v>53</v>
      </c>
      <c r="D23" s="21">
        <v>471690</v>
      </c>
      <c r="E23" s="21">
        <v>300000</v>
      </c>
      <c r="F23" s="7">
        <v>10</v>
      </c>
      <c r="G23" s="7">
        <v>25</v>
      </c>
      <c r="H23" s="7">
        <v>9</v>
      </c>
      <c r="I23" s="7">
        <v>10</v>
      </c>
      <c r="J23" s="7">
        <v>9</v>
      </c>
      <c r="K23" s="7">
        <v>10</v>
      </c>
      <c r="L23" s="13">
        <f t="shared" si="0"/>
        <v>73</v>
      </c>
      <c r="M23" s="2"/>
      <c r="N23" s="2"/>
      <c r="O23" s="2"/>
    </row>
    <row r="24" spans="1:15" x14ac:dyDescent="0.35">
      <c r="A24" s="41" t="s">
        <v>65</v>
      </c>
      <c r="B24" s="20" t="s">
        <v>66</v>
      </c>
      <c r="C24" s="20" t="s">
        <v>67</v>
      </c>
      <c r="D24" s="21">
        <v>670000</v>
      </c>
      <c r="E24" s="21">
        <v>300000</v>
      </c>
      <c r="F24" s="7">
        <v>10</v>
      </c>
      <c r="G24" s="7">
        <v>33</v>
      </c>
      <c r="H24" s="7">
        <v>9</v>
      </c>
      <c r="I24" s="7">
        <v>10</v>
      </c>
      <c r="J24" s="7">
        <v>10</v>
      </c>
      <c r="K24" s="7">
        <v>9</v>
      </c>
      <c r="L24" s="13">
        <f t="shared" si="0"/>
        <v>81</v>
      </c>
      <c r="M24" s="2"/>
      <c r="N24" s="2"/>
      <c r="O24" s="2"/>
    </row>
    <row r="25" spans="1:15" x14ac:dyDescent="0.35">
      <c r="A25" s="41" t="s">
        <v>68</v>
      </c>
      <c r="B25" s="20" t="s">
        <v>69</v>
      </c>
      <c r="C25" s="20" t="s">
        <v>70</v>
      </c>
      <c r="D25" s="21">
        <v>406032</v>
      </c>
      <c r="E25" s="21">
        <v>150000</v>
      </c>
      <c r="F25" s="7">
        <v>9</v>
      </c>
      <c r="G25" s="7">
        <v>27</v>
      </c>
      <c r="H25" s="7">
        <v>9</v>
      </c>
      <c r="I25" s="7">
        <v>9</v>
      </c>
      <c r="J25" s="7">
        <v>8</v>
      </c>
      <c r="K25" s="7">
        <v>9</v>
      </c>
      <c r="L25" s="13">
        <f t="shared" si="0"/>
        <v>71</v>
      </c>
      <c r="M25" s="2"/>
      <c r="N25" s="2"/>
      <c r="O25" s="2"/>
    </row>
    <row r="26" spans="1:15" x14ac:dyDescent="0.35">
      <c r="A26" s="41" t="s">
        <v>71</v>
      </c>
      <c r="B26" s="20" t="s">
        <v>72</v>
      </c>
      <c r="C26" s="20" t="s">
        <v>73</v>
      </c>
      <c r="D26" s="21">
        <v>385307</v>
      </c>
      <c r="E26" s="21">
        <v>150000</v>
      </c>
      <c r="F26" s="7">
        <v>9</v>
      </c>
      <c r="G26" s="7">
        <v>30</v>
      </c>
      <c r="H26" s="7">
        <v>9</v>
      </c>
      <c r="I26" s="7">
        <v>8</v>
      </c>
      <c r="J26" s="7">
        <v>16</v>
      </c>
      <c r="K26" s="7">
        <v>10</v>
      </c>
      <c r="L26" s="13">
        <f t="shared" si="0"/>
        <v>82</v>
      </c>
      <c r="M26" s="2"/>
      <c r="N26" s="2"/>
      <c r="O26" s="2"/>
    </row>
    <row r="27" spans="1:15" x14ac:dyDescent="0.35">
      <c r="A27" s="41" t="s">
        <v>74</v>
      </c>
      <c r="B27" s="20" t="s">
        <v>75</v>
      </c>
      <c r="C27" s="27" t="s">
        <v>76</v>
      </c>
      <c r="D27" s="21">
        <v>470000</v>
      </c>
      <c r="E27" s="32">
        <v>300000</v>
      </c>
      <c r="F27" s="7">
        <v>9</v>
      </c>
      <c r="G27" s="7">
        <v>24</v>
      </c>
      <c r="H27" s="7">
        <v>9</v>
      </c>
      <c r="I27" s="7">
        <v>9</v>
      </c>
      <c r="J27" s="7">
        <v>15</v>
      </c>
      <c r="K27" s="7">
        <v>10</v>
      </c>
      <c r="L27" s="13">
        <f t="shared" si="0"/>
        <v>76</v>
      </c>
      <c r="M27" s="2"/>
      <c r="N27" s="2"/>
      <c r="O27" s="2"/>
    </row>
    <row r="28" spans="1:15" x14ac:dyDescent="0.35">
      <c r="A28" s="41" t="s">
        <v>77</v>
      </c>
      <c r="B28" s="20" t="s">
        <v>78</v>
      </c>
      <c r="C28" s="20" t="s">
        <v>79</v>
      </c>
      <c r="D28" s="21">
        <v>340000</v>
      </c>
      <c r="E28" s="32">
        <v>250000</v>
      </c>
      <c r="F28" s="7">
        <v>9</v>
      </c>
      <c r="G28" s="7">
        <v>24</v>
      </c>
      <c r="H28" s="7">
        <v>9</v>
      </c>
      <c r="I28" s="7">
        <v>9</v>
      </c>
      <c r="J28" s="7">
        <v>16</v>
      </c>
      <c r="K28" s="7">
        <v>9</v>
      </c>
      <c r="L28" s="13">
        <f t="shared" si="0"/>
        <v>76</v>
      </c>
      <c r="M28" s="2"/>
      <c r="N28" s="2"/>
      <c r="O28" s="2"/>
    </row>
    <row r="29" spans="1:15" x14ac:dyDescent="0.35">
      <c r="A29" s="41" t="s">
        <v>80</v>
      </c>
      <c r="B29" s="20" t="s">
        <v>81</v>
      </c>
      <c r="C29" s="20" t="s">
        <v>82</v>
      </c>
      <c r="D29" s="21">
        <v>365875</v>
      </c>
      <c r="E29" s="32">
        <v>110000</v>
      </c>
      <c r="F29" s="7">
        <v>9</v>
      </c>
      <c r="G29" s="7">
        <v>28</v>
      </c>
      <c r="H29" s="7">
        <v>8</v>
      </c>
      <c r="I29" s="7">
        <v>8</v>
      </c>
      <c r="J29" s="7">
        <v>15</v>
      </c>
      <c r="K29" s="7">
        <v>3</v>
      </c>
      <c r="L29" s="13">
        <f t="shared" si="0"/>
        <v>71</v>
      </c>
      <c r="M29" s="2"/>
      <c r="N29" s="2"/>
      <c r="O29" s="2"/>
    </row>
    <row r="30" spans="1:15" x14ac:dyDescent="0.35">
      <c r="A30" s="41" t="s">
        <v>83</v>
      </c>
      <c r="B30" s="20" t="s">
        <v>84</v>
      </c>
      <c r="C30" s="20" t="s">
        <v>53</v>
      </c>
      <c r="D30" s="21">
        <v>1350000</v>
      </c>
      <c r="E30" s="32">
        <v>600000</v>
      </c>
      <c r="F30" s="7">
        <v>9</v>
      </c>
      <c r="G30" s="7">
        <v>31</v>
      </c>
      <c r="H30" s="7">
        <v>9</v>
      </c>
      <c r="I30" s="7">
        <v>10</v>
      </c>
      <c r="J30" s="7">
        <v>10</v>
      </c>
      <c r="K30" s="7">
        <v>10</v>
      </c>
      <c r="L30" s="13">
        <f t="shared" si="0"/>
        <v>79</v>
      </c>
      <c r="M30" s="2"/>
      <c r="N30" s="2"/>
      <c r="O30" s="2"/>
    </row>
    <row r="31" spans="1:15" x14ac:dyDescent="0.35">
      <c r="A31" s="42" t="s">
        <v>85</v>
      </c>
      <c r="B31" s="34" t="s">
        <v>86</v>
      </c>
      <c r="C31" s="34" t="s">
        <v>87</v>
      </c>
      <c r="D31" s="21">
        <v>401500</v>
      </c>
      <c r="E31" s="32">
        <v>300000</v>
      </c>
      <c r="F31" s="7">
        <v>10</v>
      </c>
      <c r="G31" s="7">
        <v>30</v>
      </c>
      <c r="H31" s="7">
        <v>10</v>
      </c>
      <c r="I31" s="7">
        <v>10</v>
      </c>
      <c r="J31" s="7">
        <v>18</v>
      </c>
      <c r="K31" s="7">
        <v>9</v>
      </c>
      <c r="L31" s="13">
        <f t="shared" ref="L31:L33" si="1">SUM(F31:K31)</f>
        <v>87</v>
      </c>
      <c r="M31" s="2"/>
      <c r="N31" s="2"/>
      <c r="O31" s="2"/>
    </row>
    <row r="32" spans="1:15" x14ac:dyDescent="0.35">
      <c r="A32" s="42" t="s">
        <v>88</v>
      </c>
      <c r="B32" s="34" t="s">
        <v>89</v>
      </c>
      <c r="C32" s="34" t="s">
        <v>59</v>
      </c>
      <c r="D32" s="37">
        <v>1806987</v>
      </c>
      <c r="E32" s="38">
        <v>600000</v>
      </c>
      <c r="F32" s="7">
        <v>7</v>
      </c>
      <c r="G32" s="7">
        <v>30</v>
      </c>
      <c r="H32" s="7">
        <v>10</v>
      </c>
      <c r="I32" s="7">
        <v>9</v>
      </c>
      <c r="J32" s="7">
        <v>17</v>
      </c>
      <c r="K32" s="7">
        <v>10</v>
      </c>
      <c r="L32" s="13">
        <f t="shared" si="1"/>
        <v>83</v>
      </c>
      <c r="M32" s="2"/>
      <c r="N32" s="2"/>
      <c r="O32" s="2"/>
    </row>
    <row r="33" spans="1:15" x14ac:dyDescent="0.35">
      <c r="A33" s="42" t="s">
        <v>90</v>
      </c>
      <c r="B33" s="34" t="s">
        <v>91</v>
      </c>
      <c r="C33" s="34" t="s">
        <v>42</v>
      </c>
      <c r="D33" s="37">
        <v>1150000</v>
      </c>
      <c r="E33" s="38">
        <v>550000</v>
      </c>
      <c r="F33" s="7">
        <v>8</v>
      </c>
      <c r="G33" s="7">
        <v>30</v>
      </c>
      <c r="H33" s="7">
        <v>10</v>
      </c>
      <c r="I33" s="7">
        <v>8</v>
      </c>
      <c r="J33" s="7">
        <v>14</v>
      </c>
      <c r="K33" s="7">
        <v>9</v>
      </c>
      <c r="L33" s="13">
        <f t="shared" si="1"/>
        <v>79</v>
      </c>
      <c r="M33" s="2"/>
      <c r="N33" s="2"/>
      <c r="O33" s="2"/>
    </row>
    <row r="34" spans="1:15" x14ac:dyDescent="0.35">
      <c r="A34" s="42" t="s">
        <v>92</v>
      </c>
      <c r="B34" s="34" t="s">
        <v>93</v>
      </c>
      <c r="C34" s="34" t="s">
        <v>94</v>
      </c>
      <c r="D34" s="37">
        <v>707122</v>
      </c>
      <c r="E34" s="38">
        <v>250000</v>
      </c>
      <c r="F34" s="7">
        <v>7</v>
      </c>
      <c r="G34" s="7">
        <v>24</v>
      </c>
      <c r="H34" s="7">
        <v>10</v>
      </c>
      <c r="I34" s="7">
        <v>9</v>
      </c>
      <c r="J34" s="7">
        <v>15</v>
      </c>
      <c r="K34" s="7">
        <v>9</v>
      </c>
      <c r="L34" s="13">
        <f t="shared" ref="L34:L37" si="2">SUM(F34:K34)</f>
        <v>74</v>
      </c>
      <c r="M34" s="2"/>
      <c r="N34" s="2"/>
      <c r="O34" s="2"/>
    </row>
    <row r="35" spans="1:15" x14ac:dyDescent="0.35">
      <c r="A35" s="42" t="s">
        <v>95</v>
      </c>
      <c r="B35" s="34" t="s">
        <v>96</v>
      </c>
      <c r="C35" s="34" t="s">
        <v>56</v>
      </c>
      <c r="D35" s="37">
        <v>2966027</v>
      </c>
      <c r="E35" s="38">
        <v>900000</v>
      </c>
      <c r="F35" s="7">
        <v>2</v>
      </c>
      <c r="G35" s="7">
        <v>20</v>
      </c>
      <c r="H35" s="7">
        <v>10</v>
      </c>
      <c r="I35" s="7">
        <v>8</v>
      </c>
      <c r="J35" s="7">
        <v>13</v>
      </c>
      <c r="K35" s="7">
        <v>9</v>
      </c>
      <c r="L35" s="13">
        <f t="shared" si="2"/>
        <v>62</v>
      </c>
      <c r="M35" s="2"/>
      <c r="N35" s="2"/>
      <c r="O35" s="2"/>
    </row>
    <row r="36" spans="1:15" x14ac:dyDescent="0.35">
      <c r="A36" s="42" t="s">
        <v>97</v>
      </c>
      <c r="B36" s="34" t="s">
        <v>98</v>
      </c>
      <c r="C36" s="34" t="s">
        <v>99</v>
      </c>
      <c r="D36" s="37">
        <v>422000</v>
      </c>
      <c r="E36" s="38">
        <v>300000</v>
      </c>
      <c r="F36" s="7">
        <v>8</v>
      </c>
      <c r="G36" s="7">
        <v>28</v>
      </c>
      <c r="H36" s="7">
        <v>10</v>
      </c>
      <c r="I36" s="7">
        <v>7</v>
      </c>
      <c r="J36" s="7">
        <v>10</v>
      </c>
      <c r="K36" s="7">
        <v>9</v>
      </c>
      <c r="L36" s="13">
        <f t="shared" si="2"/>
        <v>72</v>
      </c>
      <c r="M36" s="2"/>
      <c r="N36" s="2"/>
      <c r="O36" s="2"/>
    </row>
    <row r="37" spans="1:15" x14ac:dyDescent="0.35">
      <c r="A37" s="42" t="s">
        <v>100</v>
      </c>
      <c r="B37" s="34" t="s">
        <v>101</v>
      </c>
      <c r="C37" s="20" t="s">
        <v>102</v>
      </c>
      <c r="D37" s="37">
        <v>458500</v>
      </c>
      <c r="E37" s="38">
        <v>150000</v>
      </c>
      <c r="F37" s="7">
        <v>8</v>
      </c>
      <c r="G37" s="7">
        <v>27</v>
      </c>
      <c r="H37" s="7">
        <v>10</v>
      </c>
      <c r="I37" s="7">
        <v>9</v>
      </c>
      <c r="J37" s="7">
        <v>17</v>
      </c>
      <c r="K37" s="7">
        <v>10</v>
      </c>
      <c r="L37" s="13">
        <f t="shared" si="2"/>
        <v>81</v>
      </c>
    </row>
    <row r="38" spans="1:15" x14ac:dyDescent="0.35">
      <c r="A38" s="42" t="s">
        <v>103</v>
      </c>
      <c r="B38" s="34" t="s">
        <v>104</v>
      </c>
      <c r="C38" s="34" t="s">
        <v>46</v>
      </c>
      <c r="D38" s="37">
        <v>1445000</v>
      </c>
      <c r="E38" s="38">
        <v>600000</v>
      </c>
      <c r="F38" s="7">
        <v>7</v>
      </c>
      <c r="G38" s="7">
        <v>25</v>
      </c>
      <c r="H38" s="7">
        <v>9</v>
      </c>
      <c r="I38" s="7">
        <v>9</v>
      </c>
      <c r="J38" s="7">
        <v>15</v>
      </c>
      <c r="K38" s="7">
        <v>9</v>
      </c>
      <c r="L38" s="13">
        <f t="shared" ref="L38:L40" si="3">SUM(F38:K38)</f>
        <v>74</v>
      </c>
    </row>
    <row r="39" spans="1:15" x14ac:dyDescent="0.35">
      <c r="A39" s="42" t="s">
        <v>105</v>
      </c>
      <c r="B39" s="34" t="s">
        <v>106</v>
      </c>
      <c r="C39" s="34" t="s">
        <v>46</v>
      </c>
      <c r="D39" s="37">
        <v>613500</v>
      </c>
      <c r="E39" s="38">
        <v>150000</v>
      </c>
      <c r="F39" s="7">
        <v>9</v>
      </c>
      <c r="G39" s="7">
        <v>20</v>
      </c>
      <c r="H39" s="7">
        <v>9</v>
      </c>
      <c r="I39" s="7">
        <v>9</v>
      </c>
      <c r="J39" s="7">
        <v>10</v>
      </c>
      <c r="K39" s="7">
        <v>9</v>
      </c>
      <c r="L39" s="13">
        <f t="shared" si="3"/>
        <v>66</v>
      </c>
    </row>
    <row r="40" spans="1:15" x14ac:dyDescent="0.35">
      <c r="A40" s="42" t="s">
        <v>107</v>
      </c>
      <c r="B40" s="34" t="s">
        <v>108</v>
      </c>
      <c r="C40" s="34" t="s">
        <v>53</v>
      </c>
      <c r="D40" s="37">
        <v>524190</v>
      </c>
      <c r="E40" s="38">
        <v>300000</v>
      </c>
      <c r="F40" s="7">
        <v>8</v>
      </c>
      <c r="G40" s="7">
        <v>25</v>
      </c>
      <c r="H40" s="7">
        <v>9</v>
      </c>
      <c r="I40" s="7">
        <v>9</v>
      </c>
      <c r="J40" s="7">
        <v>12</v>
      </c>
      <c r="K40" s="7">
        <v>10</v>
      </c>
      <c r="L40" s="13">
        <f t="shared" si="3"/>
        <v>73</v>
      </c>
    </row>
  </sheetData>
  <mergeCells count="15">
    <mergeCell ref="D3:L3"/>
    <mergeCell ref="D4:L4"/>
    <mergeCell ref="D5:L5"/>
    <mergeCell ref="L12:L14"/>
    <mergeCell ref="A7:C7"/>
    <mergeCell ref="D8:L8"/>
    <mergeCell ref="D9:L9"/>
    <mergeCell ref="A12:A15"/>
    <mergeCell ref="B12:B15"/>
    <mergeCell ref="C12:C15"/>
    <mergeCell ref="D12:D15"/>
    <mergeCell ref="E12:E15"/>
    <mergeCell ref="F12:K12"/>
    <mergeCell ref="F13:G13"/>
    <mergeCell ref="H13:K13"/>
  </mergeCells>
  <dataValidations count="6">
    <dataValidation type="decimal" operator="lessThanOrEqual" allowBlank="1" showInputMessage="1" showErrorMessage="1" error="max. 10" sqref="J16:J40" xr:uid="{F37C6F9F-D1DF-4D99-BBC5-55A655E873CA}">
      <formula1>20</formula1>
    </dataValidation>
    <dataValidation type="decimal" operator="lessThanOrEqual" allowBlank="1" showInputMessage="1" showErrorMessage="1" error="max. 15" sqref="G16:G40" xr:uid="{4BB17E8A-2C94-445D-870C-DFB82162726F}">
      <formula1>30</formula1>
    </dataValidation>
    <dataValidation type="decimal" operator="lessThanOrEqual" allowBlank="1" showInputMessage="1" showErrorMessage="1" error="max. 5" sqref="I16:I40" xr:uid="{96C55885-490A-4BA1-912B-75A8524F15FA}">
      <formula1>10</formula1>
    </dataValidation>
    <dataValidation type="decimal" operator="lessThanOrEqual" allowBlank="1" showInputMessage="1" showErrorMessage="1" error="max. 10" sqref="K16:K40" xr:uid="{F897B14B-3FF5-45E6-84ED-215F370D4B1F}">
      <formula1>10</formula1>
    </dataValidation>
    <dataValidation type="decimal" operator="lessThanOrEqual" allowBlank="1" showInputMessage="1" showErrorMessage="1" error="max. 15" sqref="H16:H40" xr:uid="{4C635D35-F9C6-4DA7-9B4D-D338CD877C66}">
      <formula1>10</formula1>
    </dataValidation>
    <dataValidation type="decimal" operator="lessThanOrEqual" allowBlank="1" showInputMessage="1" showErrorMessage="1" error="max. 40" sqref="F16:F40" xr:uid="{F54D964A-DA88-456A-8418-FD27B0508EF4}">
      <formula1>20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9DB7-D1E8-4476-BC7F-B0DCA3E633F9}">
  <dimension ref="A1:O4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3" width="27.4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3" t="s">
        <v>110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67" t="s">
        <v>4</v>
      </c>
      <c r="E3" s="67"/>
      <c r="F3" s="67"/>
      <c r="G3" s="67"/>
      <c r="H3" s="67"/>
      <c r="I3" s="67"/>
      <c r="J3" s="67"/>
      <c r="K3" s="67"/>
      <c r="L3" s="67"/>
      <c r="M3" s="2"/>
      <c r="N3" s="2"/>
      <c r="O3" s="2"/>
    </row>
    <row r="4" spans="1:15" x14ac:dyDescent="0.35">
      <c r="A4" s="3" t="s">
        <v>5</v>
      </c>
      <c r="B4" s="2"/>
      <c r="C4" s="2"/>
      <c r="D4" s="68" t="s">
        <v>6</v>
      </c>
      <c r="E4" s="68"/>
      <c r="F4" s="68"/>
      <c r="G4" s="68"/>
      <c r="H4" s="68"/>
      <c r="I4" s="68"/>
      <c r="J4" s="68"/>
      <c r="K4" s="68"/>
      <c r="L4" s="68"/>
      <c r="M4" s="2"/>
      <c r="N4" s="2"/>
      <c r="O4" s="2"/>
    </row>
    <row r="5" spans="1:15" x14ac:dyDescent="0.35">
      <c r="A5" s="3" t="s">
        <v>7</v>
      </c>
      <c r="B5" s="2"/>
      <c r="C5" s="2"/>
      <c r="D5" s="68" t="s">
        <v>8</v>
      </c>
      <c r="E5" s="68"/>
      <c r="F5" s="68"/>
      <c r="G5" s="68"/>
      <c r="H5" s="68"/>
      <c r="I5" s="68"/>
      <c r="J5" s="68"/>
      <c r="K5" s="68"/>
      <c r="L5" s="68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5">
      <c r="A7" s="65" t="s">
        <v>10</v>
      </c>
      <c r="B7" s="65"/>
      <c r="C7" s="65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66" t="s">
        <v>13</v>
      </c>
      <c r="E8" s="66"/>
      <c r="F8" s="66"/>
      <c r="G8" s="66"/>
      <c r="H8" s="66"/>
      <c r="I8" s="66"/>
      <c r="J8" s="66"/>
      <c r="K8" s="66"/>
      <c r="L8" s="66"/>
      <c r="M8" s="2"/>
      <c r="N8" s="2"/>
      <c r="O8" s="2"/>
    </row>
    <row r="9" spans="1:15" ht="77.25" customHeight="1" x14ac:dyDescent="0.35">
      <c r="A9" s="2"/>
      <c r="B9" s="2"/>
      <c r="C9" s="2"/>
      <c r="D9" s="66" t="s">
        <v>14</v>
      </c>
      <c r="E9" s="66"/>
      <c r="F9" s="66"/>
      <c r="G9" s="66"/>
      <c r="H9" s="66"/>
      <c r="I9" s="66"/>
      <c r="J9" s="66"/>
      <c r="K9" s="66"/>
      <c r="L9" s="66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49" t="s">
        <v>15</v>
      </c>
      <c r="B12" s="47" t="s">
        <v>16</v>
      </c>
      <c r="C12" s="47" t="s">
        <v>17</v>
      </c>
      <c r="D12" s="47" t="s">
        <v>18</v>
      </c>
      <c r="E12" s="53" t="s">
        <v>19</v>
      </c>
      <c r="F12" s="61" t="s">
        <v>20</v>
      </c>
      <c r="G12" s="62"/>
      <c r="H12" s="62"/>
      <c r="I12" s="62"/>
      <c r="J12" s="62"/>
      <c r="K12" s="69"/>
      <c r="L12" s="49" t="s">
        <v>21</v>
      </c>
      <c r="M12" s="2"/>
      <c r="N12" s="2"/>
      <c r="O12" s="2"/>
    </row>
    <row r="13" spans="1:15" x14ac:dyDescent="0.35">
      <c r="A13" s="50"/>
      <c r="B13" s="48"/>
      <c r="C13" s="48"/>
      <c r="D13" s="48"/>
      <c r="E13" s="54"/>
      <c r="F13" s="59" t="s">
        <v>29</v>
      </c>
      <c r="G13" s="60"/>
      <c r="H13" s="63" t="s">
        <v>30</v>
      </c>
      <c r="I13" s="64"/>
      <c r="J13" s="64"/>
      <c r="K13" s="70"/>
      <c r="L13" s="50"/>
      <c r="M13" s="2"/>
      <c r="N13" s="2"/>
      <c r="O13" s="2"/>
    </row>
    <row r="14" spans="1:15" ht="108" x14ac:dyDescent="0.35">
      <c r="A14" s="50"/>
      <c r="B14" s="48"/>
      <c r="C14" s="48"/>
      <c r="D14" s="48"/>
      <c r="E14" s="54"/>
      <c r="F14" s="10" t="s">
        <v>31</v>
      </c>
      <c r="G14" s="10" t="s">
        <v>32</v>
      </c>
      <c r="H14" s="10" t="s">
        <v>33</v>
      </c>
      <c r="I14" s="10" t="s">
        <v>34</v>
      </c>
      <c r="J14" s="10" t="s">
        <v>35</v>
      </c>
      <c r="K14" s="12" t="s">
        <v>36</v>
      </c>
      <c r="L14" s="56"/>
      <c r="M14" s="2"/>
      <c r="N14" s="2"/>
      <c r="O14" s="2"/>
    </row>
    <row r="15" spans="1:15" x14ac:dyDescent="0.35">
      <c r="A15" s="51"/>
      <c r="B15" s="52"/>
      <c r="C15" s="52"/>
      <c r="D15" s="52"/>
      <c r="E15" s="55"/>
      <c r="F15" s="9" t="s">
        <v>37</v>
      </c>
      <c r="G15" s="9" t="s">
        <v>38</v>
      </c>
      <c r="H15" s="9" t="s">
        <v>37</v>
      </c>
      <c r="I15" s="9" t="s">
        <v>37</v>
      </c>
      <c r="J15" s="9" t="s">
        <v>39</v>
      </c>
      <c r="K15" s="9" t="s">
        <v>37</v>
      </c>
      <c r="L15" s="9"/>
      <c r="M15" s="2"/>
      <c r="N15" s="2"/>
      <c r="O15" s="2"/>
    </row>
    <row r="16" spans="1:15" x14ac:dyDescent="0.35">
      <c r="A16" s="41" t="s">
        <v>40</v>
      </c>
      <c r="B16" s="20" t="s">
        <v>41</v>
      </c>
      <c r="C16" s="20" t="s">
        <v>42</v>
      </c>
      <c r="D16" s="21">
        <v>1300000</v>
      </c>
      <c r="E16" s="21">
        <v>600000</v>
      </c>
      <c r="F16" s="7">
        <v>5</v>
      </c>
      <c r="G16" s="7">
        <v>27</v>
      </c>
      <c r="H16" s="7">
        <v>8</v>
      </c>
      <c r="I16" s="7">
        <v>8</v>
      </c>
      <c r="J16" s="7">
        <v>17</v>
      </c>
      <c r="K16" s="7">
        <v>6</v>
      </c>
      <c r="L16" s="13">
        <f>SUM(F16:K16)</f>
        <v>71</v>
      </c>
      <c r="M16" s="2"/>
      <c r="N16" s="2"/>
      <c r="O16" s="2"/>
    </row>
    <row r="17" spans="1:15" x14ac:dyDescent="0.35">
      <c r="A17" s="41" t="s">
        <v>44</v>
      </c>
      <c r="B17" s="20" t="s">
        <v>45</v>
      </c>
      <c r="C17" s="20" t="s">
        <v>46</v>
      </c>
      <c r="D17" s="21">
        <v>1135900</v>
      </c>
      <c r="E17" s="21">
        <v>150000</v>
      </c>
      <c r="F17" s="7">
        <v>7</v>
      </c>
      <c r="G17" s="7">
        <v>20</v>
      </c>
      <c r="H17" s="7">
        <v>10</v>
      </c>
      <c r="I17" s="7">
        <v>8</v>
      </c>
      <c r="J17" s="7">
        <v>15</v>
      </c>
      <c r="K17" s="7">
        <v>6</v>
      </c>
      <c r="L17" s="13">
        <f t="shared" ref="L17:L40" si="0">SUM(F17:K17)</f>
        <v>66</v>
      </c>
      <c r="M17" s="2"/>
      <c r="N17" s="2"/>
      <c r="O17" s="2"/>
    </row>
    <row r="18" spans="1:15" x14ac:dyDescent="0.35">
      <c r="A18" s="41" t="s">
        <v>47</v>
      </c>
      <c r="B18" s="20" t="s">
        <v>48</v>
      </c>
      <c r="C18" s="20" t="s">
        <v>49</v>
      </c>
      <c r="D18" s="21">
        <v>273600</v>
      </c>
      <c r="E18" s="21">
        <v>150000</v>
      </c>
      <c r="F18" s="7">
        <v>5</v>
      </c>
      <c r="G18" s="7">
        <v>15</v>
      </c>
      <c r="H18" s="7">
        <v>5</v>
      </c>
      <c r="I18" s="7">
        <v>5</v>
      </c>
      <c r="J18" s="7">
        <v>9</v>
      </c>
      <c r="K18" s="7">
        <v>6</v>
      </c>
      <c r="L18" s="13">
        <f t="shared" si="0"/>
        <v>45</v>
      </c>
      <c r="M18" s="2"/>
      <c r="N18" s="2"/>
      <c r="O18" s="2"/>
    </row>
    <row r="19" spans="1:15" x14ac:dyDescent="0.35">
      <c r="A19" s="41" t="s">
        <v>51</v>
      </c>
      <c r="B19" s="20" t="s">
        <v>52</v>
      </c>
      <c r="C19" s="20" t="s">
        <v>53</v>
      </c>
      <c r="D19" s="21">
        <v>500690</v>
      </c>
      <c r="E19" s="21">
        <v>300000</v>
      </c>
      <c r="F19" s="7">
        <v>9</v>
      </c>
      <c r="G19" s="7">
        <v>30</v>
      </c>
      <c r="H19" s="7">
        <v>10</v>
      </c>
      <c r="I19" s="7">
        <v>9</v>
      </c>
      <c r="J19" s="7">
        <v>15</v>
      </c>
      <c r="K19" s="7">
        <v>6</v>
      </c>
      <c r="L19" s="13">
        <f t="shared" si="0"/>
        <v>79</v>
      </c>
      <c r="M19" s="2"/>
      <c r="N19" s="2"/>
      <c r="O19" s="2"/>
    </row>
    <row r="20" spans="1:15" x14ac:dyDescent="0.35">
      <c r="A20" s="41" t="s">
        <v>54</v>
      </c>
      <c r="B20" s="20" t="s">
        <v>55</v>
      </c>
      <c r="C20" s="20" t="s">
        <v>56</v>
      </c>
      <c r="D20" s="21">
        <v>784916</v>
      </c>
      <c r="E20" s="21">
        <v>150000</v>
      </c>
      <c r="F20" s="7">
        <v>3</v>
      </c>
      <c r="G20" s="7">
        <v>20</v>
      </c>
      <c r="H20" s="7">
        <v>8</v>
      </c>
      <c r="I20" s="7">
        <v>7</v>
      </c>
      <c r="J20" s="7">
        <v>10</v>
      </c>
      <c r="K20" s="7">
        <v>6</v>
      </c>
      <c r="L20" s="13">
        <f t="shared" si="0"/>
        <v>54</v>
      </c>
      <c r="M20" s="2"/>
      <c r="N20" s="2"/>
      <c r="O20" s="2"/>
    </row>
    <row r="21" spans="1:15" x14ac:dyDescent="0.35">
      <c r="A21" s="41" t="s">
        <v>57</v>
      </c>
      <c r="B21" s="20" t="s">
        <v>58</v>
      </c>
      <c r="C21" s="26" t="s">
        <v>59</v>
      </c>
      <c r="D21" s="21">
        <v>2712507</v>
      </c>
      <c r="E21" s="21">
        <v>800000</v>
      </c>
      <c r="F21" s="7">
        <v>10</v>
      </c>
      <c r="G21" s="7">
        <v>35</v>
      </c>
      <c r="H21" s="7">
        <v>9</v>
      </c>
      <c r="I21" s="7">
        <v>9</v>
      </c>
      <c r="J21" s="7">
        <v>15</v>
      </c>
      <c r="K21" s="7">
        <v>6</v>
      </c>
      <c r="L21" s="13">
        <f t="shared" si="0"/>
        <v>84</v>
      </c>
      <c r="M21" s="2"/>
      <c r="N21" s="2"/>
      <c r="O21" s="2"/>
    </row>
    <row r="22" spans="1:15" x14ac:dyDescent="0.35">
      <c r="A22" s="41" t="s">
        <v>60</v>
      </c>
      <c r="B22" s="27" t="s">
        <v>61</v>
      </c>
      <c r="C22" s="28" t="s">
        <v>62</v>
      </c>
      <c r="D22" s="21">
        <v>380360</v>
      </c>
      <c r="E22" s="21">
        <v>185000</v>
      </c>
      <c r="F22" s="7">
        <v>8</v>
      </c>
      <c r="G22" s="7">
        <v>25</v>
      </c>
      <c r="H22" s="7">
        <v>8</v>
      </c>
      <c r="I22" s="7">
        <v>8</v>
      </c>
      <c r="J22" s="7">
        <v>15</v>
      </c>
      <c r="K22" s="7">
        <v>6</v>
      </c>
      <c r="L22" s="13">
        <f t="shared" si="0"/>
        <v>70</v>
      </c>
      <c r="M22" s="2"/>
      <c r="N22" s="2"/>
      <c r="O22" s="2"/>
    </row>
    <row r="23" spans="1:15" x14ac:dyDescent="0.35">
      <c r="A23" s="41" t="s">
        <v>63</v>
      </c>
      <c r="B23" s="20" t="s">
        <v>64</v>
      </c>
      <c r="C23" s="20" t="s">
        <v>53</v>
      </c>
      <c r="D23" s="21">
        <v>471690</v>
      </c>
      <c r="E23" s="21">
        <v>300000</v>
      </c>
      <c r="F23" s="7">
        <v>9</v>
      </c>
      <c r="G23" s="7">
        <v>30</v>
      </c>
      <c r="H23" s="7">
        <v>10</v>
      </c>
      <c r="I23" s="7">
        <v>9</v>
      </c>
      <c r="J23" s="7">
        <v>15</v>
      </c>
      <c r="K23" s="7">
        <v>6</v>
      </c>
      <c r="L23" s="13">
        <f t="shared" si="0"/>
        <v>79</v>
      </c>
      <c r="M23" s="2"/>
      <c r="N23" s="2"/>
      <c r="O23" s="2"/>
    </row>
    <row r="24" spans="1:15" x14ac:dyDescent="0.35">
      <c r="A24" s="41" t="s">
        <v>65</v>
      </c>
      <c r="B24" s="20" t="s">
        <v>66</v>
      </c>
      <c r="C24" s="20" t="s">
        <v>67</v>
      </c>
      <c r="D24" s="21">
        <v>670000</v>
      </c>
      <c r="E24" s="21">
        <v>300000</v>
      </c>
      <c r="F24" s="7">
        <v>10</v>
      </c>
      <c r="G24" s="7">
        <v>35</v>
      </c>
      <c r="H24" s="7">
        <v>9</v>
      </c>
      <c r="I24" s="7">
        <v>9</v>
      </c>
      <c r="J24" s="7">
        <v>18</v>
      </c>
      <c r="K24" s="7">
        <v>6</v>
      </c>
      <c r="L24" s="13">
        <f t="shared" si="0"/>
        <v>87</v>
      </c>
      <c r="M24" s="2"/>
      <c r="N24" s="2"/>
      <c r="O24" s="2"/>
    </row>
    <row r="25" spans="1:15" x14ac:dyDescent="0.35">
      <c r="A25" s="41" t="s">
        <v>68</v>
      </c>
      <c r="B25" s="20" t="s">
        <v>69</v>
      </c>
      <c r="C25" s="20" t="s">
        <v>70</v>
      </c>
      <c r="D25" s="21">
        <v>406032</v>
      </c>
      <c r="E25" s="21">
        <v>150000</v>
      </c>
      <c r="F25" s="7">
        <v>7</v>
      </c>
      <c r="G25" s="7">
        <v>33</v>
      </c>
      <c r="H25" s="7">
        <v>8</v>
      </c>
      <c r="I25" s="7">
        <v>8</v>
      </c>
      <c r="J25" s="7">
        <v>15</v>
      </c>
      <c r="K25" s="7">
        <v>6</v>
      </c>
      <c r="L25" s="13">
        <f t="shared" si="0"/>
        <v>77</v>
      </c>
      <c r="M25" s="2"/>
      <c r="N25" s="2"/>
      <c r="O25" s="2"/>
    </row>
    <row r="26" spans="1:15" x14ac:dyDescent="0.35">
      <c r="A26" s="41" t="s">
        <v>71</v>
      </c>
      <c r="B26" s="20" t="s">
        <v>72</v>
      </c>
      <c r="C26" s="20" t="s">
        <v>73</v>
      </c>
      <c r="D26" s="21">
        <v>385307</v>
      </c>
      <c r="E26" s="21">
        <v>150000</v>
      </c>
      <c r="F26" s="7">
        <v>7</v>
      </c>
      <c r="G26" s="7">
        <v>31</v>
      </c>
      <c r="H26" s="7">
        <v>6</v>
      </c>
      <c r="I26" s="7">
        <v>6</v>
      </c>
      <c r="J26" s="7">
        <v>15</v>
      </c>
      <c r="K26" s="7">
        <v>6</v>
      </c>
      <c r="L26" s="13">
        <f t="shared" si="0"/>
        <v>71</v>
      </c>
      <c r="M26" s="2"/>
      <c r="N26" s="2"/>
      <c r="O26" s="2"/>
    </row>
    <row r="27" spans="1:15" x14ac:dyDescent="0.35">
      <c r="A27" s="41" t="s">
        <v>74</v>
      </c>
      <c r="B27" s="20" t="s">
        <v>75</v>
      </c>
      <c r="C27" s="27" t="s">
        <v>76</v>
      </c>
      <c r="D27" s="21">
        <v>470000</v>
      </c>
      <c r="E27" s="32">
        <v>300000</v>
      </c>
      <c r="F27" s="7">
        <v>9</v>
      </c>
      <c r="G27" s="7">
        <v>29</v>
      </c>
      <c r="H27" s="7">
        <v>7</v>
      </c>
      <c r="I27" s="7">
        <v>7</v>
      </c>
      <c r="J27" s="7">
        <v>15</v>
      </c>
      <c r="K27" s="7">
        <v>6</v>
      </c>
      <c r="L27" s="13">
        <f t="shared" si="0"/>
        <v>73</v>
      </c>
      <c r="M27" s="2"/>
      <c r="N27" s="2"/>
      <c r="O27" s="2"/>
    </row>
    <row r="28" spans="1:15" x14ac:dyDescent="0.35">
      <c r="A28" s="41" t="s">
        <v>77</v>
      </c>
      <c r="B28" s="20" t="s">
        <v>78</v>
      </c>
      <c r="C28" s="20" t="s">
        <v>79</v>
      </c>
      <c r="D28" s="21">
        <v>340000</v>
      </c>
      <c r="E28" s="32">
        <v>250000</v>
      </c>
      <c r="F28" s="7">
        <v>9</v>
      </c>
      <c r="G28" s="7">
        <v>34</v>
      </c>
      <c r="H28" s="7">
        <v>6</v>
      </c>
      <c r="I28" s="7">
        <v>6</v>
      </c>
      <c r="J28" s="7">
        <v>10</v>
      </c>
      <c r="K28" s="7">
        <v>6</v>
      </c>
      <c r="L28" s="13">
        <f t="shared" si="0"/>
        <v>71</v>
      </c>
      <c r="M28" s="2"/>
      <c r="N28" s="2"/>
      <c r="O28" s="2"/>
    </row>
    <row r="29" spans="1:15" x14ac:dyDescent="0.35">
      <c r="A29" s="41" t="s">
        <v>80</v>
      </c>
      <c r="B29" s="20" t="s">
        <v>81</v>
      </c>
      <c r="C29" s="20" t="s">
        <v>82</v>
      </c>
      <c r="D29" s="21">
        <v>365875</v>
      </c>
      <c r="E29" s="32">
        <v>110000</v>
      </c>
      <c r="F29" s="7">
        <v>9</v>
      </c>
      <c r="G29" s="7">
        <v>35</v>
      </c>
      <c r="H29" s="7">
        <v>8</v>
      </c>
      <c r="I29" s="7">
        <v>10</v>
      </c>
      <c r="J29" s="7">
        <v>9</v>
      </c>
      <c r="K29" s="7">
        <v>6</v>
      </c>
      <c r="L29" s="13">
        <f t="shared" si="0"/>
        <v>77</v>
      </c>
      <c r="M29" s="2"/>
      <c r="N29" s="2"/>
      <c r="O29" s="2"/>
    </row>
    <row r="30" spans="1:15" x14ac:dyDescent="0.35">
      <c r="A30" s="41" t="s">
        <v>83</v>
      </c>
      <c r="B30" s="20" t="s">
        <v>84</v>
      </c>
      <c r="C30" s="20" t="s">
        <v>53</v>
      </c>
      <c r="D30" s="21">
        <v>1350000</v>
      </c>
      <c r="E30" s="32">
        <v>600000</v>
      </c>
      <c r="F30" s="7">
        <v>9</v>
      </c>
      <c r="G30" s="7">
        <v>30</v>
      </c>
      <c r="H30" s="7">
        <v>10</v>
      </c>
      <c r="I30" s="7">
        <v>9</v>
      </c>
      <c r="J30" s="7">
        <v>15</v>
      </c>
      <c r="K30" s="7">
        <v>6</v>
      </c>
      <c r="L30" s="13">
        <f t="shared" si="0"/>
        <v>79</v>
      </c>
      <c r="M30" s="2"/>
      <c r="N30" s="2"/>
      <c r="O30" s="2"/>
    </row>
    <row r="31" spans="1:15" x14ac:dyDescent="0.35">
      <c r="A31" s="42" t="s">
        <v>85</v>
      </c>
      <c r="B31" s="34" t="s">
        <v>86</v>
      </c>
      <c r="C31" s="34" t="s">
        <v>87</v>
      </c>
      <c r="D31" s="21">
        <v>401500</v>
      </c>
      <c r="E31" s="32">
        <v>300000</v>
      </c>
      <c r="F31" s="7">
        <v>10</v>
      </c>
      <c r="G31" s="7">
        <v>40</v>
      </c>
      <c r="H31" s="7">
        <v>9</v>
      </c>
      <c r="I31" s="7">
        <v>9</v>
      </c>
      <c r="J31" s="7">
        <v>15</v>
      </c>
      <c r="K31" s="7">
        <v>6</v>
      </c>
      <c r="L31" s="13">
        <f t="shared" si="0"/>
        <v>89</v>
      </c>
      <c r="M31" s="2"/>
      <c r="N31" s="2"/>
      <c r="O31" s="2"/>
    </row>
    <row r="32" spans="1:15" x14ac:dyDescent="0.35">
      <c r="A32" s="42" t="s">
        <v>88</v>
      </c>
      <c r="B32" s="34" t="s">
        <v>89</v>
      </c>
      <c r="C32" s="34" t="s">
        <v>59</v>
      </c>
      <c r="D32" s="37">
        <v>1806987</v>
      </c>
      <c r="E32" s="38">
        <v>600000</v>
      </c>
      <c r="F32" s="7">
        <v>10</v>
      </c>
      <c r="G32" s="7">
        <v>35</v>
      </c>
      <c r="H32" s="7">
        <v>9</v>
      </c>
      <c r="I32" s="7">
        <v>9</v>
      </c>
      <c r="J32" s="7">
        <v>15</v>
      </c>
      <c r="K32" s="7">
        <v>6</v>
      </c>
      <c r="L32" s="13">
        <f t="shared" si="0"/>
        <v>84</v>
      </c>
      <c r="M32" s="2"/>
      <c r="N32" s="2"/>
      <c r="O32" s="2"/>
    </row>
    <row r="33" spans="1:15" x14ac:dyDescent="0.35">
      <c r="A33" s="42" t="s">
        <v>90</v>
      </c>
      <c r="B33" s="34" t="s">
        <v>91</v>
      </c>
      <c r="C33" s="34" t="s">
        <v>42</v>
      </c>
      <c r="D33" s="37">
        <v>1150000</v>
      </c>
      <c r="E33" s="38">
        <v>550000</v>
      </c>
      <c r="F33" s="7">
        <v>5</v>
      </c>
      <c r="G33" s="7">
        <v>27</v>
      </c>
      <c r="H33" s="7">
        <v>8</v>
      </c>
      <c r="I33" s="7">
        <v>8</v>
      </c>
      <c r="J33" s="7">
        <v>17</v>
      </c>
      <c r="K33" s="7">
        <v>6</v>
      </c>
      <c r="L33" s="13">
        <f t="shared" si="0"/>
        <v>71</v>
      </c>
      <c r="M33" s="2"/>
      <c r="N33" s="2"/>
      <c r="O33" s="2"/>
    </row>
    <row r="34" spans="1:15" x14ac:dyDescent="0.35">
      <c r="A34" s="42" t="s">
        <v>92</v>
      </c>
      <c r="B34" s="34" t="s">
        <v>93</v>
      </c>
      <c r="C34" s="34" t="s">
        <v>94</v>
      </c>
      <c r="D34" s="37">
        <v>707122</v>
      </c>
      <c r="E34" s="38">
        <v>250000</v>
      </c>
      <c r="F34" s="7">
        <v>6</v>
      </c>
      <c r="G34" s="7">
        <v>31</v>
      </c>
      <c r="H34" s="7">
        <v>8</v>
      </c>
      <c r="I34" s="7">
        <v>8</v>
      </c>
      <c r="J34" s="7">
        <v>12</v>
      </c>
      <c r="K34" s="7">
        <v>6</v>
      </c>
      <c r="L34" s="13">
        <f t="shared" si="0"/>
        <v>71</v>
      </c>
    </row>
    <row r="35" spans="1:15" x14ac:dyDescent="0.35">
      <c r="A35" s="42" t="s">
        <v>95</v>
      </c>
      <c r="B35" s="34" t="s">
        <v>96</v>
      </c>
      <c r="C35" s="34" t="s">
        <v>56</v>
      </c>
      <c r="D35" s="37">
        <v>2966027</v>
      </c>
      <c r="E35" s="38">
        <v>900000</v>
      </c>
      <c r="F35" s="7">
        <v>3</v>
      </c>
      <c r="G35" s="7">
        <v>20</v>
      </c>
      <c r="H35" s="7">
        <v>8</v>
      </c>
      <c r="I35" s="7">
        <v>7</v>
      </c>
      <c r="J35" s="7">
        <v>10</v>
      </c>
      <c r="K35" s="7">
        <v>6</v>
      </c>
      <c r="L35" s="13">
        <f t="shared" si="0"/>
        <v>54</v>
      </c>
    </row>
    <row r="36" spans="1:15" x14ac:dyDescent="0.35">
      <c r="A36" s="42" t="s">
        <v>97</v>
      </c>
      <c r="B36" s="34" t="s">
        <v>98</v>
      </c>
      <c r="C36" s="34" t="s">
        <v>99</v>
      </c>
      <c r="D36" s="37">
        <v>422000</v>
      </c>
      <c r="E36" s="38">
        <v>300000</v>
      </c>
      <c r="F36" s="7">
        <v>9</v>
      </c>
      <c r="G36" s="7">
        <v>28</v>
      </c>
      <c r="H36" s="7">
        <v>8</v>
      </c>
      <c r="I36" s="7">
        <v>7</v>
      </c>
      <c r="J36" s="7">
        <v>14</v>
      </c>
      <c r="K36" s="7">
        <v>6</v>
      </c>
      <c r="L36" s="13">
        <f t="shared" si="0"/>
        <v>72</v>
      </c>
    </row>
    <row r="37" spans="1:15" x14ac:dyDescent="0.35">
      <c r="A37" s="42" t="s">
        <v>100</v>
      </c>
      <c r="B37" s="34" t="s">
        <v>101</v>
      </c>
      <c r="C37" s="20" t="s">
        <v>102</v>
      </c>
      <c r="D37" s="37">
        <v>458500</v>
      </c>
      <c r="E37" s="38">
        <v>150000</v>
      </c>
      <c r="F37" s="7">
        <v>9</v>
      </c>
      <c r="G37" s="7">
        <v>29</v>
      </c>
      <c r="H37" s="7">
        <v>9</v>
      </c>
      <c r="I37" s="7">
        <v>9</v>
      </c>
      <c r="J37" s="7">
        <v>15</v>
      </c>
      <c r="K37" s="7">
        <v>6</v>
      </c>
      <c r="L37" s="13">
        <f t="shared" si="0"/>
        <v>77</v>
      </c>
    </row>
    <row r="38" spans="1:15" x14ac:dyDescent="0.35">
      <c r="A38" s="42" t="s">
        <v>103</v>
      </c>
      <c r="B38" s="34" t="s">
        <v>104</v>
      </c>
      <c r="C38" s="34" t="s">
        <v>46</v>
      </c>
      <c r="D38" s="37">
        <v>1445000</v>
      </c>
      <c r="E38" s="38">
        <v>600000</v>
      </c>
      <c r="F38" s="7">
        <v>7</v>
      </c>
      <c r="G38" s="7">
        <v>20</v>
      </c>
      <c r="H38" s="7">
        <v>10</v>
      </c>
      <c r="I38" s="7">
        <v>8</v>
      </c>
      <c r="J38" s="7">
        <v>15</v>
      </c>
      <c r="K38" s="7">
        <v>6</v>
      </c>
      <c r="L38" s="13">
        <f t="shared" si="0"/>
        <v>66</v>
      </c>
    </row>
    <row r="39" spans="1:15" x14ac:dyDescent="0.35">
      <c r="A39" s="42" t="s">
        <v>105</v>
      </c>
      <c r="B39" s="34" t="s">
        <v>106</v>
      </c>
      <c r="C39" s="34" t="s">
        <v>46</v>
      </c>
      <c r="D39" s="37">
        <v>613500</v>
      </c>
      <c r="E39" s="38">
        <v>150000</v>
      </c>
      <c r="F39" s="7">
        <v>7</v>
      </c>
      <c r="G39" s="7">
        <v>20</v>
      </c>
      <c r="H39" s="7">
        <v>10</v>
      </c>
      <c r="I39" s="7">
        <v>8</v>
      </c>
      <c r="J39" s="7">
        <v>15</v>
      </c>
      <c r="K39" s="7">
        <v>6</v>
      </c>
      <c r="L39" s="13">
        <f t="shared" si="0"/>
        <v>66</v>
      </c>
    </row>
    <row r="40" spans="1:15" x14ac:dyDescent="0.35">
      <c r="A40" s="42" t="s">
        <v>107</v>
      </c>
      <c r="B40" s="34" t="s">
        <v>108</v>
      </c>
      <c r="C40" s="34" t="s">
        <v>53</v>
      </c>
      <c r="D40" s="37">
        <v>524190</v>
      </c>
      <c r="E40" s="38">
        <v>300000</v>
      </c>
      <c r="F40" s="7">
        <v>9</v>
      </c>
      <c r="G40" s="7">
        <v>30</v>
      </c>
      <c r="H40" s="7">
        <v>10</v>
      </c>
      <c r="I40" s="7">
        <v>9</v>
      </c>
      <c r="J40" s="7">
        <v>15</v>
      </c>
      <c r="K40" s="7">
        <v>6</v>
      </c>
      <c r="L40" s="13">
        <f t="shared" si="0"/>
        <v>79</v>
      </c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6">
    <dataValidation type="decimal" operator="lessThanOrEqual" allowBlank="1" showInputMessage="1" showErrorMessage="1" error="max. 40" sqref="F16:F40" xr:uid="{1E6F0F40-D989-4B7A-A4E2-7F97BCBADA9A}">
      <formula1>20</formula1>
    </dataValidation>
    <dataValidation type="decimal" operator="lessThanOrEqual" allowBlank="1" showInputMessage="1" showErrorMessage="1" error="max. 15" sqref="H16:H40" xr:uid="{63F4913B-C3ED-47E4-AC66-F2A678ADD4F6}">
      <formula1>10</formula1>
    </dataValidation>
    <dataValidation type="decimal" operator="lessThanOrEqual" allowBlank="1" showInputMessage="1" showErrorMessage="1" error="max. 10" sqref="K16:K40" xr:uid="{380F5B13-DD33-4C43-BC81-BC385DC919CA}">
      <formula1>10</formula1>
    </dataValidation>
    <dataValidation type="decimal" operator="lessThanOrEqual" allowBlank="1" showInputMessage="1" showErrorMessage="1" error="max. 5" sqref="I16:I40" xr:uid="{D3BC0428-B79C-40AD-B30B-0FB16250C649}">
      <formula1>10</formula1>
    </dataValidation>
    <dataValidation type="decimal" operator="lessThanOrEqual" allowBlank="1" showInputMessage="1" showErrorMessage="1" error="max. 15" sqref="G16:G40" xr:uid="{ABF76766-9E57-4B7B-8F1E-84FCC437ACF3}">
      <formula1>30</formula1>
    </dataValidation>
    <dataValidation type="decimal" operator="lessThanOrEqual" allowBlank="1" showInputMessage="1" showErrorMessage="1" error="max. 10" sqref="J16:J40" xr:uid="{10F18172-E507-48A6-A2EF-D823A496338E}">
      <formula1>20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2900-49F2-49D6-853D-CC4A436A6081}">
  <dimension ref="A1:O40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3" width="27.4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3" t="s">
        <v>110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67" t="s">
        <v>4</v>
      </c>
      <c r="E3" s="67"/>
      <c r="F3" s="67"/>
      <c r="G3" s="67"/>
      <c r="H3" s="67"/>
      <c r="I3" s="67"/>
      <c r="J3" s="67"/>
      <c r="K3" s="67"/>
      <c r="L3" s="67"/>
      <c r="M3" s="2"/>
      <c r="N3" s="2"/>
      <c r="O3" s="2"/>
    </row>
    <row r="4" spans="1:15" x14ac:dyDescent="0.35">
      <c r="A4" s="3" t="s">
        <v>5</v>
      </c>
      <c r="B4" s="2"/>
      <c r="C4" s="2"/>
      <c r="D4" s="68" t="s">
        <v>6</v>
      </c>
      <c r="E4" s="68"/>
      <c r="F4" s="68"/>
      <c r="G4" s="68"/>
      <c r="H4" s="68"/>
      <c r="I4" s="68"/>
      <c r="J4" s="68"/>
      <c r="K4" s="68"/>
      <c r="L4" s="68"/>
      <c r="M4" s="2"/>
      <c r="N4" s="2"/>
      <c r="O4" s="2"/>
    </row>
    <row r="5" spans="1:15" x14ac:dyDescent="0.35">
      <c r="A5" s="3" t="s">
        <v>7</v>
      </c>
      <c r="B5" s="2"/>
      <c r="C5" s="2"/>
      <c r="D5" s="68" t="s">
        <v>8</v>
      </c>
      <c r="E5" s="68"/>
      <c r="F5" s="68"/>
      <c r="G5" s="68"/>
      <c r="H5" s="68"/>
      <c r="I5" s="68"/>
      <c r="J5" s="68"/>
      <c r="K5" s="68"/>
      <c r="L5" s="68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5">
      <c r="A7" s="65" t="s">
        <v>10</v>
      </c>
      <c r="B7" s="65"/>
      <c r="C7" s="65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66" t="s">
        <v>13</v>
      </c>
      <c r="E8" s="66"/>
      <c r="F8" s="66"/>
      <c r="G8" s="66"/>
      <c r="H8" s="66"/>
      <c r="I8" s="66"/>
      <c r="J8" s="66"/>
      <c r="K8" s="66"/>
      <c r="L8" s="66"/>
      <c r="M8" s="2"/>
      <c r="N8" s="2"/>
      <c r="O8" s="2"/>
    </row>
    <row r="9" spans="1:15" ht="77.25" customHeight="1" x14ac:dyDescent="0.35">
      <c r="A9" s="2"/>
      <c r="B9" s="2"/>
      <c r="C9" s="2"/>
      <c r="D9" s="66" t="s">
        <v>14</v>
      </c>
      <c r="E9" s="66"/>
      <c r="F9" s="66"/>
      <c r="G9" s="66"/>
      <c r="H9" s="66"/>
      <c r="I9" s="66"/>
      <c r="J9" s="66"/>
      <c r="K9" s="66"/>
      <c r="L9" s="66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49" t="s">
        <v>15</v>
      </c>
      <c r="B12" s="47" t="s">
        <v>16</v>
      </c>
      <c r="C12" s="47" t="s">
        <v>17</v>
      </c>
      <c r="D12" s="47" t="s">
        <v>18</v>
      </c>
      <c r="E12" s="53" t="s">
        <v>19</v>
      </c>
      <c r="F12" s="61" t="s">
        <v>20</v>
      </c>
      <c r="G12" s="62"/>
      <c r="H12" s="62"/>
      <c r="I12" s="62"/>
      <c r="J12" s="62"/>
      <c r="K12" s="69"/>
      <c r="L12" s="49" t="s">
        <v>21</v>
      </c>
      <c r="M12" s="2"/>
      <c r="N12" s="2"/>
      <c r="O12" s="2"/>
    </row>
    <row r="13" spans="1:15" x14ac:dyDescent="0.35">
      <c r="A13" s="50"/>
      <c r="B13" s="48"/>
      <c r="C13" s="48"/>
      <c r="D13" s="48"/>
      <c r="E13" s="54"/>
      <c r="F13" s="59" t="s">
        <v>29</v>
      </c>
      <c r="G13" s="60"/>
      <c r="H13" s="63" t="s">
        <v>30</v>
      </c>
      <c r="I13" s="64"/>
      <c r="J13" s="64"/>
      <c r="K13" s="70"/>
      <c r="L13" s="50"/>
      <c r="M13" s="2"/>
      <c r="N13" s="2"/>
      <c r="O13" s="2"/>
    </row>
    <row r="14" spans="1:15" ht="108" x14ac:dyDescent="0.35">
      <c r="A14" s="50"/>
      <c r="B14" s="48"/>
      <c r="C14" s="48"/>
      <c r="D14" s="48"/>
      <c r="E14" s="54"/>
      <c r="F14" s="10" t="s">
        <v>31</v>
      </c>
      <c r="G14" s="10" t="s">
        <v>32</v>
      </c>
      <c r="H14" s="10" t="s">
        <v>33</v>
      </c>
      <c r="I14" s="10" t="s">
        <v>34</v>
      </c>
      <c r="J14" s="10" t="s">
        <v>35</v>
      </c>
      <c r="K14" s="12" t="s">
        <v>36</v>
      </c>
      <c r="L14" s="56"/>
      <c r="M14" s="2"/>
      <c r="N14" s="2"/>
      <c r="O14" s="2"/>
    </row>
    <row r="15" spans="1:15" x14ac:dyDescent="0.35">
      <c r="A15" s="51"/>
      <c r="B15" s="52"/>
      <c r="C15" s="52"/>
      <c r="D15" s="52"/>
      <c r="E15" s="55"/>
      <c r="F15" s="9" t="s">
        <v>37</v>
      </c>
      <c r="G15" s="9" t="s">
        <v>38</v>
      </c>
      <c r="H15" s="9" t="s">
        <v>37</v>
      </c>
      <c r="I15" s="9" t="s">
        <v>37</v>
      </c>
      <c r="J15" s="9" t="s">
        <v>39</v>
      </c>
      <c r="K15" s="9" t="s">
        <v>37</v>
      </c>
      <c r="L15" s="9"/>
      <c r="M15" s="2"/>
      <c r="N15" s="2"/>
      <c r="O15" s="2"/>
    </row>
    <row r="16" spans="1:15" x14ac:dyDescent="0.35">
      <c r="A16" s="41" t="s">
        <v>40</v>
      </c>
      <c r="B16" s="20" t="s">
        <v>41</v>
      </c>
      <c r="C16" s="20" t="s">
        <v>42</v>
      </c>
      <c r="D16" s="21">
        <v>1300000</v>
      </c>
      <c r="E16" s="21">
        <v>600000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13">
        <f>SUM(F16:K16)</f>
        <v>0</v>
      </c>
      <c r="M16" s="2" t="s">
        <v>111</v>
      </c>
      <c r="N16" s="2"/>
      <c r="O16" s="2"/>
    </row>
    <row r="17" spans="1:15" x14ac:dyDescent="0.35">
      <c r="A17" s="41" t="s">
        <v>44</v>
      </c>
      <c r="B17" s="20" t="s">
        <v>45</v>
      </c>
      <c r="C17" s="20" t="s">
        <v>46</v>
      </c>
      <c r="D17" s="21">
        <v>1135900</v>
      </c>
      <c r="E17" s="21">
        <v>150000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13">
        <f t="shared" ref="L17:L40" si="0">SUM(F17:K17)</f>
        <v>0</v>
      </c>
      <c r="M17" s="2" t="s">
        <v>111</v>
      </c>
      <c r="N17" s="2"/>
      <c r="O17" s="2"/>
    </row>
    <row r="18" spans="1:15" x14ac:dyDescent="0.35">
      <c r="A18" s="41" t="s">
        <v>47</v>
      </c>
      <c r="B18" s="20" t="s">
        <v>48</v>
      </c>
      <c r="C18" s="20" t="s">
        <v>49</v>
      </c>
      <c r="D18" s="21">
        <v>273600</v>
      </c>
      <c r="E18" s="21">
        <v>150000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3">
        <f t="shared" si="0"/>
        <v>0</v>
      </c>
      <c r="M18" s="2" t="s">
        <v>111</v>
      </c>
      <c r="N18" s="2"/>
      <c r="O18" s="2"/>
    </row>
    <row r="19" spans="1:15" x14ac:dyDescent="0.35">
      <c r="A19" s="41" t="s">
        <v>51</v>
      </c>
      <c r="B19" s="20" t="s">
        <v>52</v>
      </c>
      <c r="C19" s="20" t="s">
        <v>53</v>
      </c>
      <c r="D19" s="21">
        <v>500690</v>
      </c>
      <c r="E19" s="21">
        <v>300000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13">
        <f t="shared" si="0"/>
        <v>0</v>
      </c>
      <c r="M19" s="2" t="s">
        <v>111</v>
      </c>
      <c r="N19" s="2"/>
      <c r="O19" s="2"/>
    </row>
    <row r="20" spans="1:15" x14ac:dyDescent="0.35">
      <c r="A20" s="41" t="s">
        <v>54</v>
      </c>
      <c r="B20" s="20" t="s">
        <v>55</v>
      </c>
      <c r="C20" s="20" t="s">
        <v>56</v>
      </c>
      <c r="D20" s="21">
        <v>784916</v>
      </c>
      <c r="E20" s="21">
        <v>150000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13">
        <f t="shared" si="0"/>
        <v>0</v>
      </c>
      <c r="M20" s="2" t="s">
        <v>111</v>
      </c>
      <c r="N20" s="2"/>
      <c r="O20" s="2"/>
    </row>
    <row r="21" spans="1:15" x14ac:dyDescent="0.35">
      <c r="A21" s="41" t="s">
        <v>57</v>
      </c>
      <c r="B21" s="20" t="s">
        <v>58</v>
      </c>
      <c r="C21" s="26" t="s">
        <v>59</v>
      </c>
      <c r="D21" s="21">
        <v>2712507</v>
      </c>
      <c r="E21" s="21">
        <v>800000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13">
        <f t="shared" si="0"/>
        <v>0</v>
      </c>
      <c r="M21" s="2" t="s">
        <v>111</v>
      </c>
      <c r="N21" s="2"/>
      <c r="O21" s="2"/>
    </row>
    <row r="22" spans="1:15" x14ac:dyDescent="0.35">
      <c r="A22" s="41" t="s">
        <v>60</v>
      </c>
      <c r="B22" s="27" t="s">
        <v>61</v>
      </c>
      <c r="C22" s="28" t="s">
        <v>62</v>
      </c>
      <c r="D22" s="21">
        <v>380360</v>
      </c>
      <c r="E22" s="21">
        <v>185000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13">
        <f t="shared" si="0"/>
        <v>0</v>
      </c>
      <c r="M22" s="2" t="s">
        <v>111</v>
      </c>
      <c r="N22" s="2"/>
      <c r="O22" s="2"/>
    </row>
    <row r="23" spans="1:15" x14ac:dyDescent="0.35">
      <c r="A23" s="41" t="s">
        <v>63</v>
      </c>
      <c r="B23" s="20" t="s">
        <v>64</v>
      </c>
      <c r="C23" s="20" t="s">
        <v>53</v>
      </c>
      <c r="D23" s="21">
        <v>471690</v>
      </c>
      <c r="E23" s="21">
        <v>300000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13">
        <f t="shared" si="0"/>
        <v>0</v>
      </c>
      <c r="M23" s="2" t="s">
        <v>111</v>
      </c>
      <c r="N23" s="2"/>
      <c r="O23" s="2"/>
    </row>
    <row r="24" spans="1:15" x14ac:dyDescent="0.35">
      <c r="A24" s="41" t="s">
        <v>65</v>
      </c>
      <c r="B24" s="20" t="s">
        <v>66</v>
      </c>
      <c r="C24" s="20" t="s">
        <v>67</v>
      </c>
      <c r="D24" s="21">
        <v>670000</v>
      </c>
      <c r="E24" s="21">
        <v>300000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13">
        <f t="shared" si="0"/>
        <v>0</v>
      </c>
      <c r="M24" s="2" t="s">
        <v>111</v>
      </c>
      <c r="N24" s="2"/>
      <c r="O24" s="2"/>
    </row>
    <row r="25" spans="1:15" x14ac:dyDescent="0.35">
      <c r="A25" s="41" t="s">
        <v>68</v>
      </c>
      <c r="B25" s="20" t="s">
        <v>69</v>
      </c>
      <c r="C25" s="20" t="s">
        <v>70</v>
      </c>
      <c r="D25" s="21">
        <v>406032</v>
      </c>
      <c r="E25" s="21">
        <v>150000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13">
        <f t="shared" si="0"/>
        <v>0</v>
      </c>
      <c r="M25" s="2" t="s">
        <v>111</v>
      </c>
      <c r="N25" s="2"/>
      <c r="O25" s="2"/>
    </row>
    <row r="26" spans="1:15" x14ac:dyDescent="0.35">
      <c r="A26" s="41" t="s">
        <v>71</v>
      </c>
      <c r="B26" s="20" t="s">
        <v>72</v>
      </c>
      <c r="C26" s="20" t="s">
        <v>73</v>
      </c>
      <c r="D26" s="21">
        <v>385307</v>
      </c>
      <c r="E26" s="21">
        <v>150000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13">
        <f t="shared" si="0"/>
        <v>0</v>
      </c>
      <c r="M26" s="2" t="s">
        <v>111</v>
      </c>
      <c r="N26" s="2"/>
      <c r="O26" s="2"/>
    </row>
    <row r="27" spans="1:15" x14ac:dyDescent="0.35">
      <c r="A27" s="41" t="s">
        <v>74</v>
      </c>
      <c r="B27" s="20" t="s">
        <v>75</v>
      </c>
      <c r="C27" s="27" t="s">
        <v>76</v>
      </c>
      <c r="D27" s="21">
        <v>470000</v>
      </c>
      <c r="E27" s="32">
        <v>300000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13">
        <f t="shared" si="0"/>
        <v>0</v>
      </c>
      <c r="M27" s="2" t="s">
        <v>111</v>
      </c>
      <c r="N27" s="2"/>
      <c r="O27" s="2"/>
    </row>
    <row r="28" spans="1:15" x14ac:dyDescent="0.35">
      <c r="A28" s="41" t="s">
        <v>77</v>
      </c>
      <c r="B28" s="20" t="s">
        <v>78</v>
      </c>
      <c r="C28" s="20" t="s">
        <v>79</v>
      </c>
      <c r="D28" s="21">
        <v>340000</v>
      </c>
      <c r="E28" s="32">
        <v>250000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13">
        <f t="shared" si="0"/>
        <v>0</v>
      </c>
      <c r="M28" s="2" t="s">
        <v>111</v>
      </c>
      <c r="N28" s="2"/>
      <c r="O28" s="2"/>
    </row>
    <row r="29" spans="1:15" x14ac:dyDescent="0.35">
      <c r="A29" s="41" t="s">
        <v>80</v>
      </c>
      <c r="B29" s="20" t="s">
        <v>81</v>
      </c>
      <c r="C29" s="20" t="s">
        <v>82</v>
      </c>
      <c r="D29" s="21">
        <v>365875</v>
      </c>
      <c r="E29" s="32">
        <v>110000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13">
        <f t="shared" si="0"/>
        <v>0</v>
      </c>
      <c r="M29" s="2" t="s">
        <v>111</v>
      </c>
      <c r="N29" s="2"/>
      <c r="O29" s="2"/>
    </row>
    <row r="30" spans="1:15" x14ac:dyDescent="0.35">
      <c r="A30" s="41" t="s">
        <v>83</v>
      </c>
      <c r="B30" s="20" t="s">
        <v>84</v>
      </c>
      <c r="C30" s="20" t="s">
        <v>53</v>
      </c>
      <c r="D30" s="21">
        <v>1350000</v>
      </c>
      <c r="E30" s="32">
        <v>600000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13">
        <f t="shared" si="0"/>
        <v>0</v>
      </c>
      <c r="M30" s="2" t="s">
        <v>111</v>
      </c>
      <c r="N30" s="2"/>
      <c r="O30" s="2"/>
    </row>
    <row r="31" spans="1:15" x14ac:dyDescent="0.35">
      <c r="A31" s="42" t="s">
        <v>85</v>
      </c>
      <c r="B31" s="34" t="s">
        <v>86</v>
      </c>
      <c r="C31" s="34" t="s">
        <v>87</v>
      </c>
      <c r="D31" s="21">
        <v>401500</v>
      </c>
      <c r="E31" s="32">
        <v>300000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13">
        <f t="shared" si="0"/>
        <v>0</v>
      </c>
      <c r="M31" s="2" t="s">
        <v>111</v>
      </c>
      <c r="N31" s="2"/>
      <c r="O31" s="2"/>
    </row>
    <row r="32" spans="1:15" x14ac:dyDescent="0.35">
      <c r="A32" s="42" t="s">
        <v>88</v>
      </c>
      <c r="B32" s="34" t="s">
        <v>89</v>
      </c>
      <c r="C32" s="34" t="s">
        <v>59</v>
      </c>
      <c r="D32" s="37">
        <v>1806987</v>
      </c>
      <c r="E32" s="38">
        <v>600000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13">
        <f t="shared" si="0"/>
        <v>0</v>
      </c>
      <c r="M32" s="2" t="s">
        <v>111</v>
      </c>
      <c r="N32" s="2"/>
      <c r="O32" s="2"/>
    </row>
    <row r="33" spans="1:15" x14ac:dyDescent="0.35">
      <c r="A33" s="42" t="s">
        <v>90</v>
      </c>
      <c r="B33" s="34" t="s">
        <v>91</v>
      </c>
      <c r="C33" s="34" t="s">
        <v>42</v>
      </c>
      <c r="D33" s="37">
        <v>1150000</v>
      </c>
      <c r="E33" s="38">
        <v>550000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13">
        <f t="shared" si="0"/>
        <v>0</v>
      </c>
      <c r="M33" s="2" t="s">
        <v>111</v>
      </c>
      <c r="N33" s="2"/>
      <c r="O33" s="2"/>
    </row>
    <row r="34" spans="1:15" x14ac:dyDescent="0.35">
      <c r="A34" s="42" t="s">
        <v>92</v>
      </c>
      <c r="B34" s="34" t="s">
        <v>93</v>
      </c>
      <c r="C34" s="34" t="s">
        <v>94</v>
      </c>
      <c r="D34" s="37">
        <v>707122</v>
      </c>
      <c r="E34" s="38">
        <v>250000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13">
        <f t="shared" si="0"/>
        <v>0</v>
      </c>
      <c r="M34" s="2" t="s">
        <v>111</v>
      </c>
    </row>
    <row r="35" spans="1:15" x14ac:dyDescent="0.35">
      <c r="A35" s="42" t="s">
        <v>95</v>
      </c>
      <c r="B35" s="34" t="s">
        <v>96</v>
      </c>
      <c r="C35" s="34" t="s">
        <v>56</v>
      </c>
      <c r="D35" s="37">
        <v>2966027</v>
      </c>
      <c r="E35" s="38">
        <v>900000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13">
        <f t="shared" si="0"/>
        <v>0</v>
      </c>
      <c r="M35" s="2" t="s">
        <v>111</v>
      </c>
    </row>
    <row r="36" spans="1:15" x14ac:dyDescent="0.35">
      <c r="A36" s="42" t="s">
        <v>97</v>
      </c>
      <c r="B36" s="34" t="s">
        <v>98</v>
      </c>
      <c r="C36" s="34" t="s">
        <v>99</v>
      </c>
      <c r="D36" s="37">
        <v>422000</v>
      </c>
      <c r="E36" s="38">
        <v>300000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13">
        <f t="shared" si="0"/>
        <v>0</v>
      </c>
      <c r="M36" s="2" t="s">
        <v>111</v>
      </c>
    </row>
    <row r="37" spans="1:15" x14ac:dyDescent="0.35">
      <c r="A37" s="42" t="s">
        <v>100</v>
      </c>
      <c r="B37" s="34" t="s">
        <v>101</v>
      </c>
      <c r="C37" s="20" t="s">
        <v>102</v>
      </c>
      <c r="D37" s="37">
        <v>458500</v>
      </c>
      <c r="E37" s="38">
        <v>150000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13">
        <f t="shared" si="0"/>
        <v>0</v>
      </c>
      <c r="M37" s="2" t="s">
        <v>111</v>
      </c>
    </row>
    <row r="38" spans="1:15" x14ac:dyDescent="0.35">
      <c r="A38" s="42" t="s">
        <v>103</v>
      </c>
      <c r="B38" s="34" t="s">
        <v>104</v>
      </c>
      <c r="C38" s="34" t="s">
        <v>46</v>
      </c>
      <c r="D38" s="37">
        <v>1445000</v>
      </c>
      <c r="E38" s="38">
        <v>600000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13">
        <f t="shared" si="0"/>
        <v>0</v>
      </c>
      <c r="M38" s="2" t="s">
        <v>111</v>
      </c>
    </row>
    <row r="39" spans="1:15" x14ac:dyDescent="0.35">
      <c r="A39" s="42" t="s">
        <v>105</v>
      </c>
      <c r="B39" s="34" t="s">
        <v>106</v>
      </c>
      <c r="C39" s="34" t="s">
        <v>46</v>
      </c>
      <c r="D39" s="37">
        <v>613500</v>
      </c>
      <c r="E39" s="38">
        <v>150000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13">
        <f t="shared" si="0"/>
        <v>0</v>
      </c>
      <c r="M39" s="2" t="s">
        <v>111</v>
      </c>
    </row>
    <row r="40" spans="1:15" x14ac:dyDescent="0.35">
      <c r="A40" s="42" t="s">
        <v>107</v>
      </c>
      <c r="B40" s="34" t="s">
        <v>108</v>
      </c>
      <c r="C40" s="34" t="s">
        <v>53</v>
      </c>
      <c r="D40" s="37">
        <v>524190</v>
      </c>
      <c r="E40" s="38">
        <v>300000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13">
        <f t="shared" si="0"/>
        <v>0</v>
      </c>
      <c r="M40" s="2" t="s">
        <v>111</v>
      </c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1">
    <dataValidation type="decimal" operator="lessThanOrEqual" allowBlank="1" showInputMessage="1" showErrorMessage="1" error="max. 40" sqref="F16:K40" xr:uid="{D6A5ED13-593A-4F81-B4FA-200FB36436E2}">
      <formula1>20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8E04-E8D4-43BC-8D4F-0A3F040A1095}">
  <dimension ref="A1:O40"/>
  <sheetViews>
    <sheetView showGridLines="0" zoomScale="70" zoomScaleNormal="70" workbookViewId="0">
      <selection activeCell="N16" sqref="N16"/>
    </sheetView>
  </sheetViews>
  <sheetFormatPr defaultRowHeight="14.5" x14ac:dyDescent="0.35"/>
  <cols>
    <col min="1" max="1" width="14.26953125" customWidth="1"/>
    <col min="2" max="3" width="27.4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3" t="s">
        <v>110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67" t="s">
        <v>4</v>
      </c>
      <c r="E3" s="67"/>
      <c r="F3" s="67"/>
      <c r="G3" s="67"/>
      <c r="H3" s="67"/>
      <c r="I3" s="67"/>
      <c r="J3" s="67"/>
      <c r="K3" s="67"/>
      <c r="L3" s="67"/>
      <c r="M3" s="2"/>
      <c r="N3" s="2"/>
      <c r="O3" s="2"/>
    </row>
    <row r="4" spans="1:15" x14ac:dyDescent="0.35">
      <c r="A4" s="3" t="s">
        <v>5</v>
      </c>
      <c r="B4" s="2"/>
      <c r="C4" s="2"/>
      <c r="D4" s="68" t="s">
        <v>6</v>
      </c>
      <c r="E4" s="68"/>
      <c r="F4" s="68"/>
      <c r="G4" s="68"/>
      <c r="H4" s="68"/>
      <c r="I4" s="68"/>
      <c r="J4" s="68"/>
      <c r="K4" s="68"/>
      <c r="L4" s="68"/>
      <c r="M4" s="2"/>
      <c r="N4" s="2"/>
      <c r="O4" s="2"/>
    </row>
    <row r="5" spans="1:15" x14ac:dyDescent="0.35">
      <c r="A5" s="3" t="s">
        <v>7</v>
      </c>
      <c r="B5" s="2"/>
      <c r="C5" s="2"/>
      <c r="D5" s="68" t="s">
        <v>8</v>
      </c>
      <c r="E5" s="68"/>
      <c r="F5" s="68"/>
      <c r="G5" s="68"/>
      <c r="H5" s="68"/>
      <c r="I5" s="68"/>
      <c r="J5" s="68"/>
      <c r="K5" s="68"/>
      <c r="L5" s="68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5">
      <c r="A7" s="65" t="s">
        <v>10</v>
      </c>
      <c r="B7" s="65"/>
      <c r="C7" s="65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66" t="s">
        <v>13</v>
      </c>
      <c r="E8" s="66"/>
      <c r="F8" s="66"/>
      <c r="G8" s="66"/>
      <c r="H8" s="66"/>
      <c r="I8" s="66"/>
      <c r="J8" s="66"/>
      <c r="K8" s="66"/>
      <c r="L8" s="66"/>
      <c r="M8" s="2"/>
      <c r="N8" s="2"/>
      <c r="O8" s="2"/>
    </row>
    <row r="9" spans="1:15" ht="77.25" customHeight="1" x14ac:dyDescent="0.35">
      <c r="A9" s="2"/>
      <c r="B9" s="2"/>
      <c r="C9" s="2"/>
      <c r="D9" s="66" t="s">
        <v>14</v>
      </c>
      <c r="E9" s="66"/>
      <c r="F9" s="66"/>
      <c r="G9" s="66"/>
      <c r="H9" s="66"/>
      <c r="I9" s="66"/>
      <c r="J9" s="66"/>
      <c r="K9" s="66"/>
      <c r="L9" s="66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49" t="s">
        <v>15</v>
      </c>
      <c r="B12" s="47" t="s">
        <v>16</v>
      </c>
      <c r="C12" s="47" t="s">
        <v>17</v>
      </c>
      <c r="D12" s="47" t="s">
        <v>18</v>
      </c>
      <c r="E12" s="53" t="s">
        <v>19</v>
      </c>
      <c r="F12" s="61" t="s">
        <v>20</v>
      </c>
      <c r="G12" s="62"/>
      <c r="H12" s="62"/>
      <c r="I12" s="62"/>
      <c r="J12" s="62"/>
      <c r="K12" s="69"/>
      <c r="L12" s="49" t="s">
        <v>21</v>
      </c>
      <c r="M12" s="2"/>
      <c r="N12" s="2"/>
      <c r="O12" s="2"/>
    </row>
    <row r="13" spans="1:15" x14ac:dyDescent="0.35">
      <c r="A13" s="50"/>
      <c r="B13" s="48"/>
      <c r="C13" s="48"/>
      <c r="D13" s="48"/>
      <c r="E13" s="54"/>
      <c r="F13" s="59" t="s">
        <v>29</v>
      </c>
      <c r="G13" s="60"/>
      <c r="H13" s="63" t="s">
        <v>30</v>
      </c>
      <c r="I13" s="64"/>
      <c r="J13" s="64"/>
      <c r="K13" s="70"/>
      <c r="L13" s="50"/>
      <c r="M13" s="2"/>
      <c r="N13" s="2"/>
      <c r="O13" s="2"/>
    </row>
    <row r="14" spans="1:15" ht="108" x14ac:dyDescent="0.35">
      <c r="A14" s="50"/>
      <c r="B14" s="48"/>
      <c r="C14" s="48"/>
      <c r="D14" s="48"/>
      <c r="E14" s="54"/>
      <c r="F14" s="10" t="s">
        <v>31</v>
      </c>
      <c r="G14" s="10" t="s">
        <v>32</v>
      </c>
      <c r="H14" s="10" t="s">
        <v>33</v>
      </c>
      <c r="I14" s="10" t="s">
        <v>34</v>
      </c>
      <c r="J14" s="10" t="s">
        <v>35</v>
      </c>
      <c r="K14" s="12" t="s">
        <v>36</v>
      </c>
      <c r="L14" s="56"/>
      <c r="M14" s="2"/>
      <c r="N14" s="2"/>
      <c r="O14" s="2"/>
    </row>
    <row r="15" spans="1:15" x14ac:dyDescent="0.35">
      <c r="A15" s="51"/>
      <c r="B15" s="52"/>
      <c r="C15" s="52"/>
      <c r="D15" s="52"/>
      <c r="E15" s="55"/>
      <c r="F15" s="9" t="s">
        <v>37</v>
      </c>
      <c r="G15" s="9" t="s">
        <v>38</v>
      </c>
      <c r="H15" s="9" t="s">
        <v>37</v>
      </c>
      <c r="I15" s="9" t="s">
        <v>37</v>
      </c>
      <c r="J15" s="9" t="s">
        <v>39</v>
      </c>
      <c r="K15" s="9" t="s">
        <v>37</v>
      </c>
      <c r="L15" s="9"/>
      <c r="M15" s="2"/>
      <c r="N15" s="2"/>
      <c r="O15" s="2"/>
    </row>
    <row r="16" spans="1:15" x14ac:dyDescent="0.35">
      <c r="A16" s="41" t="s">
        <v>40</v>
      </c>
      <c r="B16" s="20" t="s">
        <v>41</v>
      </c>
      <c r="C16" s="20" t="s">
        <v>42</v>
      </c>
      <c r="D16" s="21">
        <v>1300000</v>
      </c>
      <c r="E16" s="21">
        <v>600000</v>
      </c>
      <c r="F16" s="7">
        <v>6</v>
      </c>
      <c r="G16" s="7">
        <v>29</v>
      </c>
      <c r="H16" s="7">
        <v>8</v>
      </c>
      <c r="I16" s="7">
        <v>10</v>
      </c>
      <c r="J16" s="7">
        <v>17</v>
      </c>
      <c r="K16" s="7">
        <v>9</v>
      </c>
      <c r="L16" s="13">
        <f>SUM(F16:K16)</f>
        <v>79</v>
      </c>
      <c r="M16" s="2"/>
      <c r="N16" s="2"/>
      <c r="O16" s="2"/>
    </row>
    <row r="17" spans="1:15" x14ac:dyDescent="0.35">
      <c r="A17" s="41" t="s">
        <v>44</v>
      </c>
      <c r="B17" s="20" t="s">
        <v>45</v>
      </c>
      <c r="C17" s="20" t="s">
        <v>46</v>
      </c>
      <c r="D17" s="21">
        <v>1135900</v>
      </c>
      <c r="E17" s="21">
        <v>150000</v>
      </c>
      <c r="F17" s="7">
        <v>7</v>
      </c>
      <c r="G17" s="7">
        <v>30</v>
      </c>
      <c r="H17" s="7">
        <v>10</v>
      </c>
      <c r="I17" s="7">
        <v>10</v>
      </c>
      <c r="J17" s="7">
        <v>15</v>
      </c>
      <c r="K17" s="7">
        <v>9</v>
      </c>
      <c r="L17" s="13">
        <f t="shared" ref="L17:L40" si="0">SUM(F17:K17)</f>
        <v>81</v>
      </c>
      <c r="M17" s="2"/>
      <c r="N17" s="2"/>
      <c r="O17" s="2"/>
    </row>
    <row r="18" spans="1:15" x14ac:dyDescent="0.35">
      <c r="A18" s="41" t="s">
        <v>47</v>
      </c>
      <c r="B18" s="20" t="s">
        <v>48</v>
      </c>
      <c r="C18" s="20" t="s">
        <v>49</v>
      </c>
      <c r="D18" s="21">
        <v>273600</v>
      </c>
      <c r="E18" s="21">
        <v>150000</v>
      </c>
      <c r="F18" s="7">
        <v>5</v>
      </c>
      <c r="G18" s="7">
        <v>16</v>
      </c>
      <c r="H18" s="7">
        <v>5</v>
      </c>
      <c r="I18" s="7">
        <v>6</v>
      </c>
      <c r="J18" s="7">
        <v>9</v>
      </c>
      <c r="K18" s="7">
        <v>9</v>
      </c>
      <c r="L18" s="13">
        <f t="shared" si="0"/>
        <v>50</v>
      </c>
      <c r="M18" s="2"/>
      <c r="N18" s="2"/>
      <c r="O18" s="2"/>
    </row>
    <row r="19" spans="1:15" x14ac:dyDescent="0.35">
      <c r="A19" s="41" t="s">
        <v>51</v>
      </c>
      <c r="B19" s="20" t="s">
        <v>52</v>
      </c>
      <c r="C19" s="20" t="s">
        <v>53</v>
      </c>
      <c r="D19" s="21">
        <v>500690</v>
      </c>
      <c r="E19" s="21">
        <v>300000</v>
      </c>
      <c r="F19" s="7">
        <v>9</v>
      </c>
      <c r="G19" s="7">
        <v>30</v>
      </c>
      <c r="H19" s="7">
        <v>10</v>
      </c>
      <c r="I19" s="7">
        <v>10</v>
      </c>
      <c r="J19" s="7">
        <v>15</v>
      </c>
      <c r="K19" s="7">
        <v>9</v>
      </c>
      <c r="L19" s="13">
        <f t="shared" si="0"/>
        <v>83</v>
      </c>
      <c r="M19" s="2"/>
      <c r="N19" s="2"/>
      <c r="O19" s="2"/>
    </row>
    <row r="20" spans="1:15" x14ac:dyDescent="0.35">
      <c r="A20" s="41" t="s">
        <v>54</v>
      </c>
      <c r="B20" s="20" t="s">
        <v>55</v>
      </c>
      <c r="C20" s="20" t="s">
        <v>56</v>
      </c>
      <c r="D20" s="21">
        <v>784916</v>
      </c>
      <c r="E20" s="21">
        <v>150000</v>
      </c>
      <c r="F20" s="7">
        <v>3</v>
      </c>
      <c r="G20" s="7">
        <v>20</v>
      </c>
      <c r="H20" s="7">
        <v>8</v>
      </c>
      <c r="I20" s="7">
        <v>7</v>
      </c>
      <c r="J20" s="7">
        <v>10</v>
      </c>
      <c r="K20" s="7">
        <v>9</v>
      </c>
      <c r="L20" s="13">
        <f t="shared" si="0"/>
        <v>57</v>
      </c>
      <c r="M20" s="2"/>
      <c r="N20" s="2"/>
      <c r="O20" s="2"/>
    </row>
    <row r="21" spans="1:15" x14ac:dyDescent="0.35">
      <c r="A21" s="41" t="s">
        <v>57</v>
      </c>
      <c r="B21" s="20" t="s">
        <v>58</v>
      </c>
      <c r="C21" s="26" t="s">
        <v>59</v>
      </c>
      <c r="D21" s="21">
        <v>2712507</v>
      </c>
      <c r="E21" s="21">
        <v>800000</v>
      </c>
      <c r="F21" s="7">
        <v>10</v>
      </c>
      <c r="G21" s="7">
        <v>35</v>
      </c>
      <c r="H21" s="7">
        <v>9</v>
      </c>
      <c r="I21" s="7">
        <v>9</v>
      </c>
      <c r="J21" s="7">
        <v>15</v>
      </c>
      <c r="K21" s="7">
        <v>9</v>
      </c>
      <c r="L21" s="13">
        <f t="shared" si="0"/>
        <v>87</v>
      </c>
      <c r="M21" s="2"/>
      <c r="N21" s="2"/>
      <c r="O21" s="2"/>
    </row>
    <row r="22" spans="1:15" x14ac:dyDescent="0.35">
      <c r="A22" s="41" t="s">
        <v>60</v>
      </c>
      <c r="B22" s="27" t="s">
        <v>61</v>
      </c>
      <c r="C22" s="28" t="s">
        <v>62</v>
      </c>
      <c r="D22" s="21">
        <v>380360</v>
      </c>
      <c r="E22" s="21">
        <v>185000</v>
      </c>
      <c r="F22" s="7">
        <v>8</v>
      </c>
      <c r="G22" s="7">
        <v>25</v>
      </c>
      <c r="H22" s="7">
        <v>8</v>
      </c>
      <c r="I22" s="7">
        <v>8</v>
      </c>
      <c r="J22" s="7">
        <v>15</v>
      </c>
      <c r="K22" s="7">
        <v>9</v>
      </c>
      <c r="L22" s="13">
        <f t="shared" si="0"/>
        <v>73</v>
      </c>
      <c r="M22" s="2"/>
      <c r="N22" s="2"/>
      <c r="O22" s="2"/>
    </row>
    <row r="23" spans="1:15" x14ac:dyDescent="0.35">
      <c r="A23" s="41" t="s">
        <v>63</v>
      </c>
      <c r="B23" s="20" t="s">
        <v>64</v>
      </c>
      <c r="C23" s="20" t="s">
        <v>53</v>
      </c>
      <c r="D23" s="21">
        <v>471690</v>
      </c>
      <c r="E23" s="21">
        <v>300000</v>
      </c>
      <c r="F23" s="7">
        <v>9</v>
      </c>
      <c r="G23" s="7">
        <v>30</v>
      </c>
      <c r="H23" s="7">
        <v>10</v>
      </c>
      <c r="I23" s="7">
        <v>10</v>
      </c>
      <c r="J23" s="7">
        <v>15</v>
      </c>
      <c r="K23" s="7">
        <v>9</v>
      </c>
      <c r="L23" s="13">
        <f t="shared" si="0"/>
        <v>83</v>
      </c>
      <c r="M23" s="2"/>
      <c r="N23" s="2"/>
      <c r="O23" s="2"/>
    </row>
    <row r="24" spans="1:15" x14ac:dyDescent="0.35">
      <c r="A24" s="41" t="s">
        <v>65</v>
      </c>
      <c r="B24" s="20" t="s">
        <v>66</v>
      </c>
      <c r="C24" s="20" t="s">
        <v>67</v>
      </c>
      <c r="D24" s="21">
        <v>670000</v>
      </c>
      <c r="E24" s="21">
        <v>300000</v>
      </c>
      <c r="F24" s="7">
        <v>10</v>
      </c>
      <c r="G24" s="7">
        <v>35</v>
      </c>
      <c r="H24" s="7">
        <v>9</v>
      </c>
      <c r="I24" s="7">
        <v>7</v>
      </c>
      <c r="J24" s="7">
        <v>18</v>
      </c>
      <c r="K24" s="7">
        <v>9</v>
      </c>
      <c r="L24" s="13">
        <f t="shared" si="0"/>
        <v>88</v>
      </c>
      <c r="M24" s="2"/>
      <c r="N24" s="2"/>
      <c r="O24" s="2"/>
    </row>
    <row r="25" spans="1:15" x14ac:dyDescent="0.35">
      <c r="A25" s="41" t="s">
        <v>68</v>
      </c>
      <c r="B25" s="20" t="s">
        <v>69</v>
      </c>
      <c r="C25" s="20" t="s">
        <v>70</v>
      </c>
      <c r="D25" s="21">
        <v>406032</v>
      </c>
      <c r="E25" s="21">
        <v>150000</v>
      </c>
      <c r="F25" s="7">
        <v>7</v>
      </c>
      <c r="G25" s="7">
        <v>33</v>
      </c>
      <c r="H25" s="7">
        <v>8</v>
      </c>
      <c r="I25" s="7">
        <v>10</v>
      </c>
      <c r="J25" s="7">
        <v>15</v>
      </c>
      <c r="K25" s="7">
        <v>9</v>
      </c>
      <c r="L25" s="13">
        <f t="shared" si="0"/>
        <v>82</v>
      </c>
      <c r="M25" s="2"/>
      <c r="N25" s="2"/>
      <c r="O25" s="2"/>
    </row>
    <row r="26" spans="1:15" x14ac:dyDescent="0.35">
      <c r="A26" s="41" t="s">
        <v>71</v>
      </c>
      <c r="B26" s="20" t="s">
        <v>72</v>
      </c>
      <c r="C26" s="20" t="s">
        <v>73</v>
      </c>
      <c r="D26" s="21">
        <v>385307</v>
      </c>
      <c r="E26" s="21">
        <v>150000</v>
      </c>
      <c r="F26" s="7">
        <v>7</v>
      </c>
      <c r="G26" s="7">
        <v>31</v>
      </c>
      <c r="H26" s="7">
        <v>6</v>
      </c>
      <c r="I26" s="7">
        <v>6</v>
      </c>
      <c r="J26" s="7">
        <v>15</v>
      </c>
      <c r="K26" s="7">
        <v>9</v>
      </c>
      <c r="L26" s="13">
        <f t="shared" si="0"/>
        <v>74</v>
      </c>
      <c r="M26" s="2"/>
      <c r="N26" s="2"/>
      <c r="O26" s="2"/>
    </row>
    <row r="27" spans="1:15" x14ac:dyDescent="0.35">
      <c r="A27" s="41" t="s">
        <v>74</v>
      </c>
      <c r="B27" s="20" t="s">
        <v>75</v>
      </c>
      <c r="C27" s="27" t="s">
        <v>76</v>
      </c>
      <c r="D27" s="21">
        <v>470000</v>
      </c>
      <c r="E27" s="32">
        <v>300000</v>
      </c>
      <c r="F27" s="7">
        <v>9</v>
      </c>
      <c r="G27" s="7">
        <v>29</v>
      </c>
      <c r="H27" s="7">
        <v>7</v>
      </c>
      <c r="I27" s="7">
        <v>6</v>
      </c>
      <c r="J27" s="7">
        <v>15</v>
      </c>
      <c r="K27" s="7">
        <v>9</v>
      </c>
      <c r="L27" s="13">
        <f t="shared" si="0"/>
        <v>75</v>
      </c>
      <c r="M27" s="2"/>
      <c r="N27" s="2"/>
      <c r="O27" s="2"/>
    </row>
    <row r="28" spans="1:15" x14ac:dyDescent="0.35">
      <c r="A28" s="41" t="s">
        <v>77</v>
      </c>
      <c r="B28" s="20" t="s">
        <v>78</v>
      </c>
      <c r="C28" s="20" t="s">
        <v>79</v>
      </c>
      <c r="D28" s="21">
        <v>340000</v>
      </c>
      <c r="E28" s="32">
        <v>250000</v>
      </c>
      <c r="F28" s="7">
        <v>9</v>
      </c>
      <c r="G28" s="7">
        <v>34</v>
      </c>
      <c r="H28" s="7">
        <v>6</v>
      </c>
      <c r="I28" s="7">
        <v>8</v>
      </c>
      <c r="J28" s="7">
        <v>10</v>
      </c>
      <c r="K28" s="7">
        <v>9</v>
      </c>
      <c r="L28" s="13">
        <f t="shared" si="0"/>
        <v>76</v>
      </c>
      <c r="M28" s="2"/>
      <c r="N28" s="2"/>
      <c r="O28" s="2"/>
    </row>
    <row r="29" spans="1:15" x14ac:dyDescent="0.35">
      <c r="A29" s="41" t="s">
        <v>80</v>
      </c>
      <c r="B29" s="20" t="s">
        <v>81</v>
      </c>
      <c r="C29" s="20" t="s">
        <v>82</v>
      </c>
      <c r="D29" s="21">
        <v>365875</v>
      </c>
      <c r="E29" s="32">
        <v>110000</v>
      </c>
      <c r="F29" s="7">
        <v>9</v>
      </c>
      <c r="G29" s="7">
        <v>35</v>
      </c>
      <c r="H29" s="7">
        <v>8</v>
      </c>
      <c r="I29" s="7">
        <v>7</v>
      </c>
      <c r="J29" s="7">
        <v>9</v>
      </c>
      <c r="K29" s="7">
        <v>3</v>
      </c>
      <c r="L29" s="13">
        <f t="shared" si="0"/>
        <v>71</v>
      </c>
      <c r="M29" s="2"/>
      <c r="N29" s="2"/>
      <c r="O29" s="2"/>
    </row>
    <row r="30" spans="1:15" x14ac:dyDescent="0.35">
      <c r="A30" s="41" t="s">
        <v>83</v>
      </c>
      <c r="B30" s="20" t="s">
        <v>84</v>
      </c>
      <c r="C30" s="20" t="s">
        <v>53</v>
      </c>
      <c r="D30" s="21">
        <v>1350000</v>
      </c>
      <c r="E30" s="32">
        <v>600000</v>
      </c>
      <c r="F30" s="7">
        <v>9</v>
      </c>
      <c r="G30" s="7">
        <v>30</v>
      </c>
      <c r="H30" s="7">
        <v>10</v>
      </c>
      <c r="I30" s="7">
        <v>10</v>
      </c>
      <c r="J30" s="7">
        <v>15</v>
      </c>
      <c r="K30" s="7">
        <v>8</v>
      </c>
      <c r="L30" s="13">
        <f t="shared" si="0"/>
        <v>82</v>
      </c>
      <c r="M30" s="2"/>
      <c r="N30" s="2"/>
      <c r="O30" s="2"/>
    </row>
    <row r="31" spans="1:15" x14ac:dyDescent="0.35">
      <c r="A31" s="42" t="s">
        <v>85</v>
      </c>
      <c r="B31" s="34" t="s">
        <v>86</v>
      </c>
      <c r="C31" s="34" t="s">
        <v>87</v>
      </c>
      <c r="D31" s="21">
        <v>401500</v>
      </c>
      <c r="E31" s="32">
        <v>300000</v>
      </c>
      <c r="F31" s="7">
        <v>10</v>
      </c>
      <c r="G31" s="7">
        <v>40</v>
      </c>
      <c r="H31" s="7">
        <v>9</v>
      </c>
      <c r="I31" s="7">
        <v>10</v>
      </c>
      <c r="J31" s="7">
        <v>15</v>
      </c>
      <c r="K31" s="7">
        <v>9</v>
      </c>
      <c r="L31" s="13">
        <f t="shared" si="0"/>
        <v>93</v>
      </c>
      <c r="M31" s="2"/>
      <c r="N31" s="2"/>
      <c r="O31" s="2"/>
    </row>
    <row r="32" spans="1:15" x14ac:dyDescent="0.35">
      <c r="A32" s="42" t="s">
        <v>88</v>
      </c>
      <c r="B32" s="34" t="s">
        <v>89</v>
      </c>
      <c r="C32" s="34" t="s">
        <v>59</v>
      </c>
      <c r="D32" s="37">
        <v>1806987</v>
      </c>
      <c r="E32" s="38">
        <v>600000</v>
      </c>
      <c r="F32" s="7">
        <v>10</v>
      </c>
      <c r="G32" s="7">
        <v>35</v>
      </c>
      <c r="H32" s="7">
        <v>9</v>
      </c>
      <c r="I32" s="7">
        <v>10</v>
      </c>
      <c r="J32" s="7">
        <v>15</v>
      </c>
      <c r="K32" s="7">
        <v>9</v>
      </c>
      <c r="L32" s="13">
        <f t="shared" si="0"/>
        <v>88</v>
      </c>
      <c r="M32" s="2"/>
      <c r="N32" s="2"/>
      <c r="O32" s="2"/>
    </row>
    <row r="33" spans="1:15" x14ac:dyDescent="0.35">
      <c r="A33" s="42" t="s">
        <v>90</v>
      </c>
      <c r="B33" s="34" t="s">
        <v>91</v>
      </c>
      <c r="C33" s="34" t="s">
        <v>42</v>
      </c>
      <c r="D33" s="37">
        <v>1150000</v>
      </c>
      <c r="E33" s="38">
        <v>550000</v>
      </c>
      <c r="F33" s="7">
        <v>5</v>
      </c>
      <c r="G33" s="7">
        <v>27</v>
      </c>
      <c r="H33" s="7">
        <v>8</v>
      </c>
      <c r="I33" s="7">
        <v>10</v>
      </c>
      <c r="J33" s="7">
        <v>17</v>
      </c>
      <c r="K33" s="7">
        <v>9</v>
      </c>
      <c r="L33" s="13">
        <f t="shared" si="0"/>
        <v>76</v>
      </c>
      <c r="M33" s="2"/>
      <c r="N33" s="2"/>
      <c r="O33" s="2"/>
    </row>
    <row r="34" spans="1:15" x14ac:dyDescent="0.35">
      <c r="A34" s="42" t="s">
        <v>92</v>
      </c>
      <c r="B34" s="34" t="s">
        <v>93</v>
      </c>
      <c r="C34" s="34" t="s">
        <v>94</v>
      </c>
      <c r="D34" s="37">
        <v>707122</v>
      </c>
      <c r="E34" s="38">
        <v>250000</v>
      </c>
      <c r="F34" s="7">
        <v>6</v>
      </c>
      <c r="G34" s="7">
        <v>31</v>
      </c>
      <c r="H34" s="7">
        <v>8</v>
      </c>
      <c r="I34" s="7">
        <v>9</v>
      </c>
      <c r="J34" s="7">
        <v>12</v>
      </c>
      <c r="K34" s="7">
        <v>9</v>
      </c>
      <c r="L34" s="13">
        <f t="shared" si="0"/>
        <v>75</v>
      </c>
    </row>
    <row r="35" spans="1:15" x14ac:dyDescent="0.35">
      <c r="A35" s="42" t="s">
        <v>95</v>
      </c>
      <c r="B35" s="34" t="s">
        <v>96</v>
      </c>
      <c r="C35" s="34" t="s">
        <v>56</v>
      </c>
      <c r="D35" s="37">
        <v>2966027</v>
      </c>
      <c r="E35" s="38">
        <v>900000</v>
      </c>
      <c r="F35" s="7">
        <v>3</v>
      </c>
      <c r="G35" s="7">
        <v>20</v>
      </c>
      <c r="H35" s="7">
        <v>8</v>
      </c>
      <c r="I35" s="7">
        <v>7</v>
      </c>
      <c r="J35" s="7">
        <v>10</v>
      </c>
      <c r="K35" s="7">
        <v>7</v>
      </c>
      <c r="L35" s="13">
        <f t="shared" si="0"/>
        <v>55</v>
      </c>
    </row>
    <row r="36" spans="1:15" x14ac:dyDescent="0.35">
      <c r="A36" s="42" t="s">
        <v>97</v>
      </c>
      <c r="B36" s="34" t="s">
        <v>98</v>
      </c>
      <c r="C36" s="34" t="s">
        <v>99</v>
      </c>
      <c r="D36" s="37">
        <v>422000</v>
      </c>
      <c r="E36" s="38">
        <v>300000</v>
      </c>
      <c r="F36" s="7">
        <v>9</v>
      </c>
      <c r="G36" s="7">
        <v>28</v>
      </c>
      <c r="H36" s="7">
        <v>8</v>
      </c>
      <c r="I36" s="7">
        <v>6</v>
      </c>
      <c r="J36" s="7">
        <v>14</v>
      </c>
      <c r="K36" s="7">
        <v>9</v>
      </c>
      <c r="L36" s="13">
        <f t="shared" si="0"/>
        <v>74</v>
      </c>
    </row>
    <row r="37" spans="1:15" x14ac:dyDescent="0.35">
      <c r="A37" s="42" t="s">
        <v>100</v>
      </c>
      <c r="B37" s="34" t="s">
        <v>101</v>
      </c>
      <c r="C37" s="20" t="s">
        <v>102</v>
      </c>
      <c r="D37" s="37">
        <v>458500</v>
      </c>
      <c r="E37" s="38">
        <v>150000</v>
      </c>
      <c r="F37" s="7">
        <v>9</v>
      </c>
      <c r="G37" s="7">
        <v>29</v>
      </c>
      <c r="H37" s="7">
        <v>9</v>
      </c>
      <c r="I37" s="7">
        <v>9</v>
      </c>
      <c r="J37" s="7">
        <v>15</v>
      </c>
      <c r="K37" s="7">
        <v>9</v>
      </c>
      <c r="L37" s="13">
        <f t="shared" si="0"/>
        <v>80</v>
      </c>
    </row>
    <row r="38" spans="1:15" x14ac:dyDescent="0.35">
      <c r="A38" s="42" t="s">
        <v>103</v>
      </c>
      <c r="B38" s="34" t="s">
        <v>104</v>
      </c>
      <c r="C38" s="34" t="s">
        <v>46</v>
      </c>
      <c r="D38" s="37">
        <v>1445000</v>
      </c>
      <c r="E38" s="38">
        <v>600000</v>
      </c>
      <c r="F38" s="7">
        <v>7</v>
      </c>
      <c r="G38" s="7">
        <v>20</v>
      </c>
      <c r="H38" s="7">
        <v>10</v>
      </c>
      <c r="I38" s="7">
        <v>10</v>
      </c>
      <c r="J38" s="7">
        <v>15</v>
      </c>
      <c r="K38" s="7">
        <v>9</v>
      </c>
      <c r="L38" s="13">
        <f t="shared" si="0"/>
        <v>71</v>
      </c>
    </row>
    <row r="39" spans="1:15" x14ac:dyDescent="0.35">
      <c r="A39" s="42" t="s">
        <v>105</v>
      </c>
      <c r="B39" s="34" t="s">
        <v>106</v>
      </c>
      <c r="C39" s="34" t="s">
        <v>46</v>
      </c>
      <c r="D39" s="37">
        <v>613500</v>
      </c>
      <c r="E39" s="38">
        <v>150000</v>
      </c>
      <c r="F39" s="7">
        <v>7</v>
      </c>
      <c r="G39" s="7">
        <v>15</v>
      </c>
      <c r="H39" s="7">
        <v>10</v>
      </c>
      <c r="I39" s="7">
        <v>10</v>
      </c>
      <c r="J39" s="7">
        <v>15</v>
      </c>
      <c r="K39" s="7">
        <v>9</v>
      </c>
      <c r="L39" s="13">
        <f t="shared" si="0"/>
        <v>66</v>
      </c>
    </row>
    <row r="40" spans="1:15" x14ac:dyDescent="0.35">
      <c r="A40" s="42" t="s">
        <v>107</v>
      </c>
      <c r="B40" s="34" t="s">
        <v>108</v>
      </c>
      <c r="C40" s="34" t="s">
        <v>53</v>
      </c>
      <c r="D40" s="37">
        <v>524190</v>
      </c>
      <c r="E40" s="38">
        <v>300000</v>
      </c>
      <c r="F40" s="7">
        <v>9</v>
      </c>
      <c r="G40" s="7">
        <v>30</v>
      </c>
      <c r="H40" s="7">
        <v>10</v>
      </c>
      <c r="I40" s="7">
        <v>10</v>
      </c>
      <c r="J40" s="7">
        <v>15</v>
      </c>
      <c r="K40" s="7">
        <v>9</v>
      </c>
      <c r="L40" s="13">
        <f t="shared" si="0"/>
        <v>83</v>
      </c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6">
    <dataValidation type="decimal" operator="lessThanOrEqual" allowBlank="1" showInputMessage="1" showErrorMessage="1" error="max. 40" sqref="F16:F40" xr:uid="{9731082E-2CB4-43C0-9C09-C12F85371781}">
      <formula1>20</formula1>
    </dataValidation>
    <dataValidation type="decimal" operator="lessThanOrEqual" allowBlank="1" showInputMessage="1" showErrorMessage="1" error="max. 15" sqref="H16:H40" xr:uid="{D52D46EE-E106-4475-A940-08E1F3276469}">
      <formula1>10</formula1>
    </dataValidation>
    <dataValidation type="decimal" operator="lessThanOrEqual" allowBlank="1" showInputMessage="1" showErrorMessage="1" error="max. 10" sqref="K16:K40" xr:uid="{A3F80C5A-FB16-4263-9328-57104107FD54}">
      <formula1>10</formula1>
    </dataValidation>
    <dataValidation type="decimal" operator="lessThanOrEqual" allowBlank="1" showInputMessage="1" showErrorMessage="1" error="max. 5" sqref="I16:I40" xr:uid="{48FA2EAC-7F29-436C-BF2F-17B1C034DD96}">
      <formula1>10</formula1>
    </dataValidation>
    <dataValidation type="decimal" operator="lessThanOrEqual" allowBlank="1" showInputMessage="1" showErrorMessage="1" error="max. 15" sqref="G16:G40" xr:uid="{0A10F7FC-94F9-4CAF-98E0-CB451E011B8E}">
      <formula1>30</formula1>
    </dataValidation>
    <dataValidation type="decimal" operator="lessThanOrEqual" allowBlank="1" showInputMessage="1" showErrorMessage="1" error="max. 10" sqref="J16:J40" xr:uid="{4148A313-47C0-403A-9C32-288E66E9C856}">
      <formula1>20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29C5-F0E5-4051-AC37-23D315FBE5A8}">
  <dimension ref="A1:O40"/>
  <sheetViews>
    <sheetView showGridLines="0" zoomScale="70" zoomScaleNormal="70" workbookViewId="0">
      <selection activeCell="A12" sqref="A12:A15"/>
    </sheetView>
  </sheetViews>
  <sheetFormatPr defaultRowHeight="14.5" x14ac:dyDescent="0.35"/>
  <cols>
    <col min="1" max="1" width="14.26953125" customWidth="1"/>
    <col min="2" max="3" width="27.4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3" t="s">
        <v>110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67" t="s">
        <v>4</v>
      </c>
      <c r="E3" s="67"/>
      <c r="F3" s="67"/>
      <c r="G3" s="67"/>
      <c r="H3" s="67"/>
      <c r="I3" s="67"/>
      <c r="J3" s="67"/>
      <c r="K3" s="67"/>
      <c r="L3" s="67"/>
      <c r="M3" s="2"/>
      <c r="N3" s="2"/>
      <c r="O3" s="2"/>
    </row>
    <row r="4" spans="1:15" x14ac:dyDescent="0.35">
      <c r="A4" s="3" t="s">
        <v>5</v>
      </c>
      <c r="B4" s="2"/>
      <c r="C4" s="2"/>
      <c r="D4" s="68" t="s">
        <v>6</v>
      </c>
      <c r="E4" s="68"/>
      <c r="F4" s="68"/>
      <c r="G4" s="68"/>
      <c r="H4" s="68"/>
      <c r="I4" s="68"/>
      <c r="J4" s="68"/>
      <c r="K4" s="68"/>
      <c r="L4" s="68"/>
      <c r="M4" s="2"/>
      <c r="N4" s="2"/>
      <c r="O4" s="2"/>
    </row>
    <row r="5" spans="1:15" x14ac:dyDescent="0.35">
      <c r="A5" s="3" t="s">
        <v>7</v>
      </c>
      <c r="B5" s="2"/>
      <c r="C5" s="2"/>
      <c r="D5" s="68" t="s">
        <v>8</v>
      </c>
      <c r="E5" s="68"/>
      <c r="F5" s="68"/>
      <c r="G5" s="68"/>
      <c r="H5" s="68"/>
      <c r="I5" s="68"/>
      <c r="J5" s="68"/>
      <c r="K5" s="68"/>
      <c r="L5" s="68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5">
      <c r="A7" s="65" t="s">
        <v>10</v>
      </c>
      <c r="B7" s="65"/>
      <c r="C7" s="65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66" t="s">
        <v>13</v>
      </c>
      <c r="E8" s="66"/>
      <c r="F8" s="66"/>
      <c r="G8" s="66"/>
      <c r="H8" s="66"/>
      <c r="I8" s="66"/>
      <c r="J8" s="66"/>
      <c r="K8" s="66"/>
      <c r="L8" s="66"/>
      <c r="M8" s="2"/>
      <c r="N8" s="2"/>
      <c r="O8" s="2"/>
    </row>
    <row r="9" spans="1:15" ht="77.25" customHeight="1" x14ac:dyDescent="0.35">
      <c r="A9" s="2"/>
      <c r="B9" s="2"/>
      <c r="C9" s="2"/>
      <c r="D9" s="66" t="s">
        <v>14</v>
      </c>
      <c r="E9" s="66"/>
      <c r="F9" s="66"/>
      <c r="G9" s="66"/>
      <c r="H9" s="66"/>
      <c r="I9" s="66"/>
      <c r="J9" s="66"/>
      <c r="K9" s="66"/>
      <c r="L9" s="66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49" t="s">
        <v>15</v>
      </c>
      <c r="B12" s="47" t="s">
        <v>16</v>
      </c>
      <c r="C12" s="47" t="s">
        <v>17</v>
      </c>
      <c r="D12" s="47" t="s">
        <v>18</v>
      </c>
      <c r="E12" s="53" t="s">
        <v>19</v>
      </c>
      <c r="F12" s="61" t="s">
        <v>20</v>
      </c>
      <c r="G12" s="62"/>
      <c r="H12" s="62"/>
      <c r="I12" s="62"/>
      <c r="J12" s="62"/>
      <c r="K12" s="69"/>
      <c r="L12" s="49" t="s">
        <v>21</v>
      </c>
      <c r="M12" s="2"/>
      <c r="N12" s="2"/>
      <c r="O12" s="2"/>
    </row>
    <row r="13" spans="1:15" x14ac:dyDescent="0.35">
      <c r="A13" s="50"/>
      <c r="B13" s="48"/>
      <c r="C13" s="48"/>
      <c r="D13" s="48"/>
      <c r="E13" s="54"/>
      <c r="F13" s="59" t="s">
        <v>29</v>
      </c>
      <c r="G13" s="60"/>
      <c r="H13" s="63" t="s">
        <v>30</v>
      </c>
      <c r="I13" s="64"/>
      <c r="J13" s="64"/>
      <c r="K13" s="70"/>
      <c r="L13" s="50"/>
      <c r="M13" s="2"/>
      <c r="N13" s="2"/>
      <c r="O13" s="2"/>
    </row>
    <row r="14" spans="1:15" ht="108" x14ac:dyDescent="0.35">
      <c r="A14" s="50"/>
      <c r="B14" s="48"/>
      <c r="C14" s="48"/>
      <c r="D14" s="48"/>
      <c r="E14" s="54"/>
      <c r="F14" s="10" t="s">
        <v>31</v>
      </c>
      <c r="G14" s="10" t="s">
        <v>32</v>
      </c>
      <c r="H14" s="10" t="s">
        <v>33</v>
      </c>
      <c r="I14" s="10" t="s">
        <v>34</v>
      </c>
      <c r="J14" s="10" t="s">
        <v>35</v>
      </c>
      <c r="K14" s="12" t="s">
        <v>36</v>
      </c>
      <c r="L14" s="56"/>
      <c r="M14" s="2"/>
      <c r="N14" s="2"/>
      <c r="O14" s="2"/>
    </row>
    <row r="15" spans="1:15" x14ac:dyDescent="0.35">
      <c r="A15" s="51"/>
      <c r="B15" s="52"/>
      <c r="C15" s="52"/>
      <c r="D15" s="52"/>
      <c r="E15" s="55"/>
      <c r="F15" s="9" t="s">
        <v>37</v>
      </c>
      <c r="G15" s="9" t="s">
        <v>38</v>
      </c>
      <c r="H15" s="9" t="s">
        <v>37</v>
      </c>
      <c r="I15" s="9" t="s">
        <v>37</v>
      </c>
      <c r="J15" s="9" t="s">
        <v>39</v>
      </c>
      <c r="K15" s="9" t="s">
        <v>37</v>
      </c>
      <c r="L15" s="9"/>
      <c r="M15" s="2"/>
      <c r="N15" s="2"/>
      <c r="O15" s="2"/>
    </row>
    <row r="16" spans="1:15" x14ac:dyDescent="0.35">
      <c r="A16" s="41" t="s">
        <v>40</v>
      </c>
      <c r="B16" s="20" t="s">
        <v>41</v>
      </c>
      <c r="C16" s="20" t="s">
        <v>42</v>
      </c>
      <c r="D16" s="21">
        <v>1300000</v>
      </c>
      <c r="E16" s="21">
        <v>600000</v>
      </c>
      <c r="F16" s="7">
        <v>10</v>
      </c>
      <c r="G16" s="7">
        <v>25</v>
      </c>
      <c r="H16" s="7">
        <v>8</v>
      </c>
      <c r="I16" s="7">
        <v>10</v>
      </c>
      <c r="J16" s="7">
        <v>10</v>
      </c>
      <c r="K16" s="7">
        <v>10</v>
      </c>
      <c r="L16" s="13">
        <f>SUM(F16:K16)</f>
        <v>73</v>
      </c>
      <c r="M16" s="2"/>
      <c r="N16" s="2"/>
      <c r="O16" s="2"/>
    </row>
    <row r="17" spans="1:15" x14ac:dyDescent="0.35">
      <c r="A17" s="41" t="s">
        <v>44</v>
      </c>
      <c r="B17" s="20" t="s">
        <v>45</v>
      </c>
      <c r="C17" s="20" t="s">
        <v>46</v>
      </c>
      <c r="D17" s="21">
        <v>1135900</v>
      </c>
      <c r="E17" s="21">
        <v>150000</v>
      </c>
      <c r="F17" s="7">
        <v>10</v>
      </c>
      <c r="G17" s="7">
        <v>30</v>
      </c>
      <c r="H17" s="7">
        <v>10</v>
      </c>
      <c r="I17" s="7">
        <v>10</v>
      </c>
      <c r="J17" s="7">
        <v>18</v>
      </c>
      <c r="K17" s="7">
        <v>10</v>
      </c>
      <c r="L17" s="13">
        <f t="shared" ref="L17:L40" si="0">SUM(F17:K17)</f>
        <v>88</v>
      </c>
      <c r="M17" s="2"/>
      <c r="N17" s="2"/>
      <c r="O17" s="2"/>
    </row>
    <row r="18" spans="1:15" x14ac:dyDescent="0.35">
      <c r="A18" s="41" t="s">
        <v>47</v>
      </c>
      <c r="B18" s="20" t="s">
        <v>48</v>
      </c>
      <c r="C18" s="20" t="s">
        <v>49</v>
      </c>
      <c r="D18" s="21">
        <v>273600</v>
      </c>
      <c r="E18" s="21">
        <v>150000</v>
      </c>
      <c r="F18" s="7">
        <v>9</v>
      </c>
      <c r="G18" s="7">
        <v>25</v>
      </c>
      <c r="H18" s="7">
        <v>8</v>
      </c>
      <c r="I18" s="7">
        <v>7</v>
      </c>
      <c r="J18" s="7">
        <v>8</v>
      </c>
      <c r="K18" s="7">
        <v>10</v>
      </c>
      <c r="L18" s="13">
        <f t="shared" si="0"/>
        <v>67</v>
      </c>
      <c r="M18" s="2"/>
      <c r="N18" s="2"/>
      <c r="O18" s="2"/>
    </row>
    <row r="19" spans="1:15" x14ac:dyDescent="0.35">
      <c r="A19" s="41" t="s">
        <v>51</v>
      </c>
      <c r="B19" s="20" t="s">
        <v>52</v>
      </c>
      <c r="C19" s="20" t="s">
        <v>53</v>
      </c>
      <c r="D19" s="21">
        <v>500690</v>
      </c>
      <c r="E19" s="21">
        <v>300000</v>
      </c>
      <c r="F19" s="7">
        <v>10</v>
      </c>
      <c r="G19" s="7">
        <v>35</v>
      </c>
      <c r="H19" s="7">
        <v>10</v>
      </c>
      <c r="I19" s="7">
        <v>10</v>
      </c>
      <c r="J19" s="7">
        <v>17</v>
      </c>
      <c r="K19" s="7">
        <v>10</v>
      </c>
      <c r="L19" s="13">
        <f t="shared" si="0"/>
        <v>92</v>
      </c>
      <c r="M19" s="2"/>
      <c r="N19" s="2"/>
      <c r="O19" s="2"/>
    </row>
    <row r="20" spans="1:15" x14ac:dyDescent="0.35">
      <c r="A20" s="41" t="s">
        <v>54</v>
      </c>
      <c r="B20" s="20" t="s">
        <v>55</v>
      </c>
      <c r="C20" s="20" t="s">
        <v>56</v>
      </c>
      <c r="D20" s="21">
        <v>784916</v>
      </c>
      <c r="E20" s="21">
        <v>150000</v>
      </c>
      <c r="F20" s="7">
        <v>2</v>
      </c>
      <c r="G20" s="7">
        <v>2</v>
      </c>
      <c r="H20" s="7">
        <v>10</v>
      </c>
      <c r="I20" s="7">
        <v>9</v>
      </c>
      <c r="J20" s="7">
        <v>5</v>
      </c>
      <c r="K20" s="7">
        <v>10</v>
      </c>
      <c r="L20" s="13">
        <f t="shared" si="0"/>
        <v>38</v>
      </c>
      <c r="M20" s="2"/>
      <c r="N20" s="2"/>
      <c r="O20" s="2"/>
    </row>
    <row r="21" spans="1:15" x14ac:dyDescent="0.35">
      <c r="A21" s="41" t="s">
        <v>57</v>
      </c>
      <c r="B21" s="20" t="s">
        <v>58</v>
      </c>
      <c r="C21" s="26" t="s">
        <v>59</v>
      </c>
      <c r="D21" s="21">
        <v>2712507</v>
      </c>
      <c r="E21" s="21">
        <v>800000</v>
      </c>
      <c r="F21" s="7">
        <v>7</v>
      </c>
      <c r="G21" s="7">
        <v>30</v>
      </c>
      <c r="H21" s="7">
        <v>8</v>
      </c>
      <c r="I21" s="7">
        <v>10</v>
      </c>
      <c r="J21" s="7">
        <v>15</v>
      </c>
      <c r="K21" s="7">
        <v>10</v>
      </c>
      <c r="L21" s="13">
        <f t="shared" si="0"/>
        <v>80</v>
      </c>
      <c r="M21" s="2"/>
      <c r="N21" s="2"/>
      <c r="O21" s="2"/>
    </row>
    <row r="22" spans="1:15" x14ac:dyDescent="0.35">
      <c r="A22" s="41" t="s">
        <v>60</v>
      </c>
      <c r="B22" s="27" t="s">
        <v>61</v>
      </c>
      <c r="C22" s="28" t="s">
        <v>62</v>
      </c>
      <c r="D22" s="21">
        <v>380360</v>
      </c>
      <c r="E22" s="21">
        <v>185000</v>
      </c>
      <c r="F22" s="7">
        <v>7</v>
      </c>
      <c r="G22" s="7">
        <v>30</v>
      </c>
      <c r="H22" s="7">
        <v>10</v>
      </c>
      <c r="I22" s="7">
        <v>10</v>
      </c>
      <c r="J22" s="7">
        <v>15</v>
      </c>
      <c r="K22" s="7">
        <v>10</v>
      </c>
      <c r="L22" s="13">
        <f t="shared" si="0"/>
        <v>82</v>
      </c>
      <c r="M22" s="2"/>
      <c r="N22" s="2"/>
      <c r="O22" s="2"/>
    </row>
    <row r="23" spans="1:15" x14ac:dyDescent="0.35">
      <c r="A23" s="41" t="s">
        <v>63</v>
      </c>
      <c r="B23" s="20" t="s">
        <v>64</v>
      </c>
      <c r="C23" s="20" t="s">
        <v>53</v>
      </c>
      <c r="D23" s="21">
        <v>471690</v>
      </c>
      <c r="E23" s="21">
        <v>300000</v>
      </c>
      <c r="F23" s="7">
        <v>10</v>
      </c>
      <c r="G23" s="7">
        <v>30</v>
      </c>
      <c r="H23" s="7">
        <v>8</v>
      </c>
      <c r="I23" s="7">
        <v>10</v>
      </c>
      <c r="J23" s="7">
        <v>15</v>
      </c>
      <c r="K23" s="7">
        <v>10</v>
      </c>
      <c r="L23" s="13">
        <f t="shared" si="0"/>
        <v>83</v>
      </c>
      <c r="M23" s="2"/>
      <c r="N23" s="2"/>
      <c r="O23" s="2"/>
    </row>
    <row r="24" spans="1:15" x14ac:dyDescent="0.35">
      <c r="A24" s="41" t="s">
        <v>65</v>
      </c>
      <c r="B24" s="20" t="s">
        <v>66</v>
      </c>
      <c r="C24" s="20" t="s">
        <v>67</v>
      </c>
      <c r="D24" s="21">
        <v>670000</v>
      </c>
      <c r="E24" s="21">
        <v>300000</v>
      </c>
      <c r="F24" s="7">
        <v>10</v>
      </c>
      <c r="G24" s="7">
        <v>35</v>
      </c>
      <c r="H24" s="7">
        <v>8</v>
      </c>
      <c r="I24" s="7">
        <v>10</v>
      </c>
      <c r="J24" s="7">
        <v>18</v>
      </c>
      <c r="K24" s="7">
        <v>10</v>
      </c>
      <c r="L24" s="13">
        <f t="shared" si="0"/>
        <v>91</v>
      </c>
      <c r="M24" s="2"/>
      <c r="N24" s="2"/>
      <c r="O24" s="2"/>
    </row>
    <row r="25" spans="1:15" x14ac:dyDescent="0.35">
      <c r="A25" s="41" t="s">
        <v>68</v>
      </c>
      <c r="B25" s="20" t="s">
        <v>69</v>
      </c>
      <c r="C25" s="20" t="s">
        <v>70</v>
      </c>
      <c r="D25" s="21">
        <v>406032</v>
      </c>
      <c r="E25" s="21">
        <v>150000</v>
      </c>
      <c r="F25" s="7">
        <v>8</v>
      </c>
      <c r="G25" s="7">
        <v>20</v>
      </c>
      <c r="H25" s="7">
        <v>8</v>
      </c>
      <c r="I25" s="7">
        <v>9</v>
      </c>
      <c r="J25" s="7">
        <v>15</v>
      </c>
      <c r="K25" s="7">
        <v>10</v>
      </c>
      <c r="L25" s="13">
        <f t="shared" si="0"/>
        <v>70</v>
      </c>
      <c r="M25" s="2"/>
      <c r="N25" s="2"/>
      <c r="O25" s="2"/>
    </row>
    <row r="26" spans="1:15" x14ac:dyDescent="0.35">
      <c r="A26" s="41" t="s">
        <v>71</v>
      </c>
      <c r="B26" s="20" t="s">
        <v>72</v>
      </c>
      <c r="C26" s="20" t="s">
        <v>73</v>
      </c>
      <c r="D26" s="21">
        <v>385307</v>
      </c>
      <c r="E26" s="21">
        <v>150000</v>
      </c>
      <c r="F26" s="7">
        <v>10</v>
      </c>
      <c r="G26" s="7">
        <v>30</v>
      </c>
      <c r="H26" s="7">
        <v>8</v>
      </c>
      <c r="I26" s="7">
        <v>10</v>
      </c>
      <c r="J26" s="7">
        <v>17</v>
      </c>
      <c r="K26" s="7">
        <v>10</v>
      </c>
      <c r="L26" s="13">
        <f t="shared" si="0"/>
        <v>85</v>
      </c>
      <c r="M26" s="2"/>
      <c r="N26" s="2"/>
      <c r="O26" s="2"/>
    </row>
    <row r="27" spans="1:15" x14ac:dyDescent="0.35">
      <c r="A27" s="41" t="s">
        <v>74</v>
      </c>
      <c r="B27" s="20" t="s">
        <v>75</v>
      </c>
      <c r="C27" s="27" t="s">
        <v>76</v>
      </c>
      <c r="D27" s="21">
        <v>470000</v>
      </c>
      <c r="E27" s="32">
        <v>300000</v>
      </c>
      <c r="F27" s="7">
        <v>10</v>
      </c>
      <c r="G27" s="7">
        <v>30</v>
      </c>
      <c r="H27" s="7">
        <v>10</v>
      </c>
      <c r="I27" s="7">
        <v>9</v>
      </c>
      <c r="J27" s="7">
        <v>18</v>
      </c>
      <c r="K27" s="7">
        <v>9</v>
      </c>
      <c r="L27" s="13">
        <f t="shared" si="0"/>
        <v>86</v>
      </c>
      <c r="M27" s="2"/>
      <c r="N27" s="2"/>
      <c r="O27" s="2"/>
    </row>
    <row r="28" spans="1:15" x14ac:dyDescent="0.35">
      <c r="A28" s="41" t="s">
        <v>77</v>
      </c>
      <c r="B28" s="20" t="s">
        <v>78</v>
      </c>
      <c r="C28" s="20" t="s">
        <v>79</v>
      </c>
      <c r="D28" s="21">
        <v>340000</v>
      </c>
      <c r="E28" s="32">
        <v>250000</v>
      </c>
      <c r="F28" s="7">
        <v>10</v>
      </c>
      <c r="G28" s="7">
        <v>25</v>
      </c>
      <c r="H28" s="7">
        <v>10</v>
      </c>
      <c r="I28" s="7">
        <v>3</v>
      </c>
      <c r="J28" s="7">
        <v>15</v>
      </c>
      <c r="K28" s="7">
        <v>7</v>
      </c>
      <c r="L28" s="13">
        <f t="shared" si="0"/>
        <v>70</v>
      </c>
      <c r="M28" s="2"/>
      <c r="N28" s="2"/>
      <c r="O28" s="2"/>
    </row>
    <row r="29" spans="1:15" x14ac:dyDescent="0.35">
      <c r="A29" s="41" t="s">
        <v>80</v>
      </c>
      <c r="B29" s="20" t="s">
        <v>81</v>
      </c>
      <c r="C29" s="20" t="s">
        <v>82</v>
      </c>
      <c r="D29" s="21">
        <v>365875</v>
      </c>
      <c r="E29" s="32">
        <v>110000</v>
      </c>
      <c r="F29" s="7">
        <v>10</v>
      </c>
      <c r="G29" s="7">
        <v>25</v>
      </c>
      <c r="H29" s="7">
        <v>10</v>
      </c>
      <c r="I29" s="7">
        <v>8</v>
      </c>
      <c r="J29" s="7">
        <v>17</v>
      </c>
      <c r="K29" s="7">
        <v>2</v>
      </c>
      <c r="L29" s="13">
        <f t="shared" si="0"/>
        <v>72</v>
      </c>
      <c r="M29" s="2"/>
      <c r="N29" s="2"/>
      <c r="O29" s="2"/>
    </row>
    <row r="30" spans="1:15" x14ac:dyDescent="0.35">
      <c r="A30" s="41" t="s">
        <v>83</v>
      </c>
      <c r="B30" s="20" t="s">
        <v>84</v>
      </c>
      <c r="C30" s="20" t="s">
        <v>53</v>
      </c>
      <c r="D30" s="21">
        <v>1350000</v>
      </c>
      <c r="E30" s="32">
        <v>600000</v>
      </c>
      <c r="F30" s="7">
        <v>10</v>
      </c>
      <c r="G30" s="7">
        <v>35</v>
      </c>
      <c r="H30" s="7">
        <v>8</v>
      </c>
      <c r="I30" s="7">
        <v>10</v>
      </c>
      <c r="J30" s="7">
        <v>18</v>
      </c>
      <c r="K30" s="7">
        <v>9</v>
      </c>
      <c r="L30" s="13">
        <f t="shared" si="0"/>
        <v>90</v>
      </c>
      <c r="M30" s="2"/>
      <c r="N30" s="2"/>
      <c r="O30" s="2"/>
    </row>
    <row r="31" spans="1:15" x14ac:dyDescent="0.35">
      <c r="A31" s="42" t="s">
        <v>85</v>
      </c>
      <c r="B31" s="34" t="s">
        <v>86</v>
      </c>
      <c r="C31" s="34" t="s">
        <v>87</v>
      </c>
      <c r="D31" s="21">
        <v>401500</v>
      </c>
      <c r="E31" s="32">
        <v>300000</v>
      </c>
      <c r="F31" s="7">
        <v>10</v>
      </c>
      <c r="G31" s="7">
        <v>40</v>
      </c>
      <c r="H31" s="7">
        <v>10</v>
      </c>
      <c r="I31" s="7">
        <v>10</v>
      </c>
      <c r="J31" s="7">
        <v>19</v>
      </c>
      <c r="K31" s="7">
        <v>9</v>
      </c>
      <c r="L31" s="13">
        <f t="shared" si="0"/>
        <v>98</v>
      </c>
      <c r="M31" s="2"/>
      <c r="N31" s="2"/>
      <c r="O31" s="2"/>
    </row>
    <row r="32" spans="1:15" x14ac:dyDescent="0.35">
      <c r="A32" s="42" t="s">
        <v>88</v>
      </c>
      <c r="B32" s="34" t="s">
        <v>89</v>
      </c>
      <c r="C32" s="34" t="s">
        <v>59</v>
      </c>
      <c r="D32" s="37">
        <v>1806987</v>
      </c>
      <c r="E32" s="38">
        <v>600000</v>
      </c>
      <c r="F32" s="7">
        <v>10</v>
      </c>
      <c r="G32" s="7">
        <v>35</v>
      </c>
      <c r="H32" s="7">
        <v>10</v>
      </c>
      <c r="I32" s="7">
        <v>8</v>
      </c>
      <c r="J32" s="7">
        <v>15</v>
      </c>
      <c r="K32" s="7">
        <v>8</v>
      </c>
      <c r="L32" s="13">
        <f t="shared" si="0"/>
        <v>86</v>
      </c>
      <c r="M32" s="2"/>
      <c r="N32" s="2"/>
      <c r="O32" s="2"/>
    </row>
    <row r="33" spans="1:15" x14ac:dyDescent="0.35">
      <c r="A33" s="42" t="s">
        <v>90</v>
      </c>
      <c r="B33" s="34" t="s">
        <v>91</v>
      </c>
      <c r="C33" s="34" t="s">
        <v>42</v>
      </c>
      <c r="D33" s="37">
        <v>1150000</v>
      </c>
      <c r="E33" s="38">
        <v>550000</v>
      </c>
      <c r="F33" s="7">
        <v>9</v>
      </c>
      <c r="G33" s="7">
        <v>30</v>
      </c>
      <c r="H33" s="7">
        <v>10</v>
      </c>
      <c r="I33" s="7">
        <v>9</v>
      </c>
      <c r="J33" s="7">
        <v>15</v>
      </c>
      <c r="K33" s="7">
        <v>8</v>
      </c>
      <c r="L33" s="13">
        <f t="shared" si="0"/>
        <v>81</v>
      </c>
      <c r="M33" s="2"/>
      <c r="N33" s="2"/>
      <c r="O33" s="2"/>
    </row>
    <row r="34" spans="1:15" x14ac:dyDescent="0.35">
      <c r="A34" s="42" t="s">
        <v>92</v>
      </c>
      <c r="B34" s="34" t="s">
        <v>93</v>
      </c>
      <c r="C34" s="34" t="s">
        <v>94</v>
      </c>
      <c r="D34" s="37">
        <v>707122</v>
      </c>
      <c r="E34" s="38">
        <v>250000</v>
      </c>
      <c r="F34" s="7">
        <v>8</v>
      </c>
      <c r="G34" s="7">
        <v>25</v>
      </c>
      <c r="H34" s="7">
        <v>10</v>
      </c>
      <c r="I34" s="7">
        <v>8</v>
      </c>
      <c r="J34" s="7">
        <v>15</v>
      </c>
      <c r="K34" s="7">
        <v>9</v>
      </c>
      <c r="L34" s="13">
        <f t="shared" si="0"/>
        <v>75</v>
      </c>
    </row>
    <row r="35" spans="1:15" x14ac:dyDescent="0.35">
      <c r="A35" s="42" t="s">
        <v>95</v>
      </c>
      <c r="B35" s="34" t="s">
        <v>96</v>
      </c>
      <c r="C35" s="34" t="s">
        <v>56</v>
      </c>
      <c r="D35" s="37">
        <v>2966027</v>
      </c>
      <c r="E35" s="38">
        <v>900000</v>
      </c>
      <c r="F35" s="7">
        <v>0</v>
      </c>
      <c r="G35" s="7">
        <v>10</v>
      </c>
      <c r="H35" s="7">
        <v>10</v>
      </c>
      <c r="I35" s="7">
        <v>9</v>
      </c>
      <c r="J35" s="7">
        <v>10</v>
      </c>
      <c r="K35" s="7">
        <v>8</v>
      </c>
      <c r="L35" s="13">
        <f t="shared" si="0"/>
        <v>47</v>
      </c>
    </row>
    <row r="36" spans="1:15" x14ac:dyDescent="0.35">
      <c r="A36" s="42" t="s">
        <v>97</v>
      </c>
      <c r="B36" s="34" t="s">
        <v>98</v>
      </c>
      <c r="C36" s="34" t="s">
        <v>99</v>
      </c>
      <c r="D36" s="37">
        <v>422000</v>
      </c>
      <c r="E36" s="38">
        <v>300000</v>
      </c>
      <c r="F36" s="7">
        <v>10</v>
      </c>
      <c r="G36" s="7">
        <v>30</v>
      </c>
      <c r="H36" s="7">
        <v>9</v>
      </c>
      <c r="I36" s="7">
        <v>9</v>
      </c>
      <c r="J36" s="7">
        <v>10</v>
      </c>
      <c r="K36" s="7">
        <v>8</v>
      </c>
      <c r="L36" s="13">
        <f t="shared" si="0"/>
        <v>76</v>
      </c>
    </row>
    <row r="37" spans="1:15" x14ac:dyDescent="0.35">
      <c r="A37" s="42" t="s">
        <v>100</v>
      </c>
      <c r="B37" s="34" t="s">
        <v>101</v>
      </c>
      <c r="C37" s="20" t="s">
        <v>102</v>
      </c>
      <c r="D37" s="37">
        <v>458500</v>
      </c>
      <c r="E37" s="38">
        <v>150000</v>
      </c>
      <c r="F37" s="7">
        <v>10</v>
      </c>
      <c r="G37" s="7">
        <v>30</v>
      </c>
      <c r="H37" s="7">
        <v>10</v>
      </c>
      <c r="I37" s="7">
        <v>10</v>
      </c>
      <c r="J37" s="7">
        <v>10</v>
      </c>
      <c r="K37" s="7">
        <v>9</v>
      </c>
      <c r="L37" s="13">
        <f t="shared" si="0"/>
        <v>79</v>
      </c>
    </row>
    <row r="38" spans="1:15" x14ac:dyDescent="0.35">
      <c r="A38" s="42" t="s">
        <v>103</v>
      </c>
      <c r="B38" s="34" t="s">
        <v>104</v>
      </c>
      <c r="C38" s="34" t="s">
        <v>46</v>
      </c>
      <c r="D38" s="37">
        <v>1445000</v>
      </c>
      <c r="E38" s="38">
        <v>600000</v>
      </c>
      <c r="F38" s="7">
        <v>10</v>
      </c>
      <c r="G38" s="7">
        <v>30</v>
      </c>
      <c r="H38" s="7">
        <v>10</v>
      </c>
      <c r="I38" s="7">
        <v>10</v>
      </c>
      <c r="J38" s="7">
        <v>10</v>
      </c>
      <c r="K38" s="7">
        <v>9</v>
      </c>
      <c r="L38" s="13">
        <f t="shared" si="0"/>
        <v>79</v>
      </c>
    </row>
    <row r="39" spans="1:15" x14ac:dyDescent="0.35">
      <c r="A39" s="42" t="s">
        <v>105</v>
      </c>
      <c r="B39" s="34" t="s">
        <v>106</v>
      </c>
      <c r="C39" s="34" t="s">
        <v>46</v>
      </c>
      <c r="D39" s="37">
        <v>613500</v>
      </c>
      <c r="E39" s="38">
        <v>150000</v>
      </c>
      <c r="F39" s="7">
        <v>5</v>
      </c>
      <c r="G39" s="7">
        <v>15</v>
      </c>
      <c r="H39" s="7">
        <v>8</v>
      </c>
      <c r="I39" s="7">
        <v>10</v>
      </c>
      <c r="J39" s="7">
        <v>15</v>
      </c>
      <c r="K39" s="7">
        <v>8</v>
      </c>
      <c r="L39" s="13">
        <f t="shared" si="0"/>
        <v>61</v>
      </c>
    </row>
    <row r="40" spans="1:15" x14ac:dyDescent="0.35">
      <c r="A40" s="42" t="s">
        <v>107</v>
      </c>
      <c r="B40" s="34" t="s">
        <v>108</v>
      </c>
      <c r="C40" s="34" t="s">
        <v>53</v>
      </c>
      <c r="D40" s="37">
        <v>524190</v>
      </c>
      <c r="E40" s="38">
        <v>300000</v>
      </c>
      <c r="F40" s="7">
        <v>8</v>
      </c>
      <c r="G40" s="7">
        <v>25</v>
      </c>
      <c r="H40" s="7">
        <v>8</v>
      </c>
      <c r="I40" s="7">
        <v>10</v>
      </c>
      <c r="J40" s="7">
        <v>18</v>
      </c>
      <c r="K40" s="7">
        <v>9</v>
      </c>
      <c r="L40" s="13">
        <f t="shared" si="0"/>
        <v>78</v>
      </c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6">
    <dataValidation type="decimal" operator="lessThanOrEqual" allowBlank="1" showInputMessage="1" showErrorMessage="1" error="max. 40" sqref="F16:F40" xr:uid="{B5B491F1-A218-484F-BDBB-C7C68D862E2A}">
      <formula1>20</formula1>
    </dataValidation>
    <dataValidation type="decimal" operator="lessThanOrEqual" allowBlank="1" showInputMessage="1" showErrorMessage="1" error="max. 15" sqref="H16:H40" xr:uid="{EF00A607-458D-4DB8-A094-2AD10FFF472B}">
      <formula1>10</formula1>
    </dataValidation>
    <dataValidation type="decimal" operator="lessThanOrEqual" allowBlank="1" showInputMessage="1" showErrorMessage="1" error="max. 10" sqref="K16:K40" xr:uid="{E9A5C73A-4AF7-41AA-8BB9-1F91EAABADD2}">
      <formula1>10</formula1>
    </dataValidation>
    <dataValidation type="decimal" operator="lessThanOrEqual" allowBlank="1" showInputMessage="1" showErrorMessage="1" error="max. 5" sqref="I16:I40" xr:uid="{7AC894AA-0211-4459-96C6-B3470E4E3B5D}">
      <formula1>10</formula1>
    </dataValidation>
    <dataValidation type="decimal" operator="lessThanOrEqual" allowBlank="1" showInputMessage="1" showErrorMessage="1" error="max. 15" sqref="G16:G40" xr:uid="{C182386B-94A1-4A5F-8CB6-0A9E6B7B21AF}">
      <formula1>30</formula1>
    </dataValidation>
    <dataValidation type="decimal" operator="lessThanOrEqual" allowBlank="1" showInputMessage="1" showErrorMessage="1" error="max. 10" sqref="J16:J40" xr:uid="{DF223042-8B9C-4ADD-910F-CE64292B6514}">
      <formula1>20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6e0bc8efd0d46e5e8047293154d4bbdc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353aa06b89b093b01e4281174bb3555e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145B89-2C85-44FC-B9A1-02F45F7893FB}">
  <ds:schemaRefs>
    <ds:schemaRef ds:uri="http://schemas.microsoft.com/office/2006/metadata/properties"/>
    <ds:schemaRef ds:uri="http://schemas.microsoft.com/office/infopath/2007/PartnerControls"/>
    <ds:schemaRef ds:uri="2fd1ed75-4b1a-45aa-85d1-65d48fe2931c"/>
    <ds:schemaRef ds:uri="0b3a04af-ca41-4258-a70a-afb1da0fb2b2"/>
  </ds:schemaRefs>
</ds:datastoreItem>
</file>

<file path=customXml/itemProps2.xml><?xml version="1.0" encoding="utf-8"?>
<ds:datastoreItem xmlns:ds="http://schemas.openxmlformats.org/officeDocument/2006/customXml" ds:itemID="{C47704A0-D7FF-4B0F-B59A-E2D1DEC18D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E2C15A-E844-4E2B-A62F-D25DD6C96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Distribuce filmu</vt:lpstr>
      <vt:lpstr>DKr</vt:lpstr>
      <vt:lpstr>DKu</vt:lpstr>
      <vt:lpstr>MP</vt:lpstr>
      <vt:lpstr>MŠ</vt:lpstr>
      <vt:lpstr>ZK</vt:lpstr>
      <vt:lpstr>'Distribuce filmu'!Oblast_tisku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Marie Ilkivová</cp:lastModifiedBy>
  <cp:revision/>
  <dcterms:created xsi:type="dcterms:W3CDTF">2013-12-06T22:03:05Z</dcterms:created>
  <dcterms:modified xsi:type="dcterms:W3CDTF">2025-12-15T09:13:55Z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167400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