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RADA INF\2. jednání\"/>
    </mc:Choice>
  </mc:AlternateContent>
  <xr:revisionPtr revIDLastSave="0" documentId="13_ncr:1_{E346C9F6-264D-4333-A731-1E656EC2275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istribuce" sheetId="2" r:id="rId1"/>
    <sheet name="DKr" sheetId="20" r:id="rId2"/>
    <sheet name="DKu" sheetId="21" r:id="rId3"/>
    <sheet name="ZK" sheetId="22" r:id="rId4"/>
    <sheet name="MP" sheetId="23" r:id="rId5"/>
    <sheet name="MŠ" sheetId="14" r:id="rId6"/>
    <sheet name="BK" sheetId="3" r:id="rId7"/>
    <sheet name="JS" sheetId="12" r:id="rId8"/>
    <sheet name="LC" sheetId="13" r:id="rId9"/>
    <sheet name="LG" sheetId="19" r:id="rId10"/>
    <sheet name="NS" sheetId="15" r:id="rId11"/>
    <sheet name="PK" sheetId="16" r:id="rId12"/>
    <sheet name="PBa" sheetId="18" r:id="rId13"/>
    <sheet name="PBi" sheetId="17" r:id="rId14"/>
  </sheets>
  <definedNames>
    <definedName name="_xlnm.Print_Area" localSheetId="0">distribuce!$A$1:$W$92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" i="2" l="1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77" i="21"/>
  <c r="M85" i="14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69" i="19"/>
  <c r="M70" i="19"/>
  <c r="M71" i="19"/>
  <c r="M72" i="19"/>
  <c r="M73" i="19"/>
  <c r="M74" i="19"/>
  <c r="M75" i="19"/>
  <c r="M76" i="19"/>
  <c r="M77" i="19"/>
  <c r="M78" i="19"/>
  <c r="M79" i="19"/>
  <c r="M80" i="19"/>
  <c r="M81" i="19"/>
  <c r="M82" i="19"/>
  <c r="M83" i="19"/>
  <c r="M84" i="19"/>
  <c r="M85" i="19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69" i="14"/>
  <c r="M70" i="14"/>
  <c r="M71" i="14"/>
  <c r="M72" i="14"/>
  <c r="M73" i="14"/>
  <c r="M74" i="14"/>
  <c r="M75" i="14"/>
  <c r="M76" i="23"/>
  <c r="M77" i="23"/>
  <c r="M78" i="23"/>
  <c r="M79" i="23"/>
  <c r="M80" i="23"/>
  <c r="M81" i="23"/>
  <c r="M82" i="23"/>
  <c r="M83" i="23"/>
  <c r="M84" i="23"/>
  <c r="M85" i="23"/>
  <c r="M69" i="23"/>
  <c r="M70" i="23"/>
  <c r="M71" i="23"/>
  <c r="M72" i="23"/>
  <c r="M73" i="23"/>
  <c r="M74" i="23"/>
  <c r="M75" i="23"/>
  <c r="M69" i="22"/>
  <c r="M70" i="22"/>
  <c r="M71" i="22"/>
  <c r="M72" i="22"/>
  <c r="M73" i="22"/>
  <c r="M74" i="22"/>
  <c r="M75" i="22"/>
  <c r="M75" i="21"/>
  <c r="M69" i="21"/>
  <c r="M70" i="21"/>
  <c r="M71" i="21"/>
  <c r="M72" i="21"/>
  <c r="M73" i="21"/>
  <c r="M74" i="21"/>
  <c r="M69" i="20"/>
  <c r="M70" i="20"/>
  <c r="M71" i="20"/>
  <c r="M72" i="20"/>
  <c r="M73" i="20"/>
  <c r="M74" i="20"/>
  <c r="M75" i="20"/>
  <c r="D86" i="2"/>
  <c r="D86" i="20"/>
  <c r="M77" i="22"/>
  <c r="M78" i="22"/>
  <c r="M79" i="22"/>
  <c r="M80" i="22"/>
  <c r="M81" i="22"/>
  <c r="M82" i="22"/>
  <c r="M83" i="22"/>
  <c r="M84" i="22"/>
  <c r="M85" i="22"/>
  <c r="M76" i="22"/>
  <c r="M77" i="14"/>
  <c r="M78" i="14"/>
  <c r="M79" i="14"/>
  <c r="M80" i="14"/>
  <c r="M81" i="14"/>
  <c r="M82" i="14"/>
  <c r="M83" i="14"/>
  <c r="M84" i="14"/>
  <c r="M76" i="14"/>
  <c r="M78" i="21"/>
  <c r="M79" i="21"/>
  <c r="M80" i="21"/>
  <c r="M81" i="21"/>
  <c r="M82" i="21"/>
  <c r="M83" i="21"/>
  <c r="M84" i="21"/>
  <c r="M85" i="21"/>
  <c r="M76" i="21"/>
  <c r="M77" i="20"/>
  <c r="M78" i="20"/>
  <c r="M79" i="20"/>
  <c r="M80" i="20"/>
  <c r="M81" i="20"/>
  <c r="M82" i="20"/>
  <c r="M83" i="20"/>
  <c r="M84" i="20"/>
  <c r="M85" i="20"/>
  <c r="M76" i="20"/>
  <c r="D86" i="19"/>
  <c r="E86" i="19"/>
  <c r="E86" i="17"/>
  <c r="D86" i="17"/>
  <c r="E86" i="18"/>
  <c r="D86" i="18"/>
  <c r="E86" i="16"/>
  <c r="D86" i="16"/>
  <c r="E86" i="15"/>
  <c r="D86" i="15"/>
  <c r="E86" i="13"/>
  <c r="D86" i="13"/>
  <c r="E86" i="12"/>
  <c r="D86" i="12"/>
  <c r="E86" i="3"/>
  <c r="D86" i="3"/>
  <c r="E86" i="22"/>
  <c r="D86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E86" i="21"/>
  <c r="D86" i="21"/>
  <c r="M68" i="21"/>
  <c r="M67" i="21"/>
  <c r="M66" i="21"/>
  <c r="M65" i="21"/>
  <c r="M64" i="21"/>
  <c r="M63" i="21"/>
  <c r="M62" i="21"/>
  <c r="M61" i="21"/>
  <c r="M60" i="21"/>
  <c r="M59" i="21"/>
  <c r="M58" i="21"/>
  <c r="M57" i="21"/>
  <c r="M56" i="21"/>
  <c r="M55" i="21"/>
  <c r="M54" i="21"/>
  <c r="M53" i="21"/>
  <c r="M52" i="21"/>
  <c r="M51" i="21"/>
  <c r="M50" i="21"/>
  <c r="M49" i="21"/>
  <c r="M48" i="21"/>
  <c r="M47" i="21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E86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D86" i="23"/>
  <c r="E86" i="23"/>
  <c r="D86" i="14"/>
  <c r="E86" i="14"/>
  <c r="M68" i="23"/>
  <c r="M67" i="23"/>
  <c r="M66" i="23"/>
  <c r="M65" i="23"/>
  <c r="M64" i="23"/>
  <c r="M63" i="23"/>
  <c r="M62" i="23"/>
  <c r="M61" i="23"/>
  <c r="M60" i="23"/>
  <c r="M59" i="23"/>
  <c r="M58" i="23"/>
  <c r="M57" i="23"/>
  <c r="M56" i="23"/>
  <c r="M55" i="23"/>
  <c r="M54" i="23"/>
  <c r="M53" i="23"/>
  <c r="M52" i="23"/>
  <c r="M51" i="23"/>
  <c r="M50" i="23"/>
  <c r="M49" i="23"/>
  <c r="M48" i="23"/>
  <c r="M47" i="23"/>
  <c r="M46" i="23"/>
  <c r="M45" i="23"/>
  <c r="M44" i="23"/>
  <c r="M43" i="23"/>
  <c r="M42" i="23"/>
  <c r="M41" i="23"/>
  <c r="M40" i="23"/>
  <c r="M39" i="23"/>
  <c r="M38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N86" i="2" l="1"/>
  <c r="N87" i="2" s="1"/>
  <c r="E86" i="2"/>
  <c r="M60" i="17" l="1"/>
  <c r="M61" i="17"/>
  <c r="M62" i="17"/>
  <c r="M63" i="17"/>
  <c r="M64" i="17"/>
  <c r="M65" i="17"/>
  <c r="M66" i="17"/>
  <c r="M67" i="17"/>
  <c r="M68" i="17"/>
  <c r="M68" i="18"/>
  <c r="M67" i="18"/>
  <c r="M66" i="18"/>
  <c r="M65" i="18"/>
  <c r="M64" i="18"/>
  <c r="M63" i="18"/>
  <c r="M62" i="18"/>
  <c r="M61" i="18"/>
  <c r="M60" i="18"/>
  <c r="M60" i="16"/>
  <c r="M61" i="16"/>
  <c r="M62" i="16"/>
  <c r="M63" i="16"/>
  <c r="M64" i="16"/>
  <c r="M65" i="16"/>
  <c r="M66" i="16"/>
  <c r="M67" i="16"/>
  <c r="M68" i="16"/>
  <c r="M60" i="15"/>
  <c r="M61" i="15"/>
  <c r="M62" i="15"/>
  <c r="M63" i="15"/>
  <c r="M64" i="15"/>
  <c r="M65" i="15"/>
  <c r="M66" i="15"/>
  <c r="M67" i="15"/>
  <c r="M68" i="15"/>
  <c r="M60" i="14"/>
  <c r="M61" i="14"/>
  <c r="M62" i="14"/>
  <c r="M63" i="14"/>
  <c r="M64" i="14"/>
  <c r="M65" i="14"/>
  <c r="M66" i="14"/>
  <c r="M67" i="14"/>
  <c r="M68" i="14"/>
  <c r="M60" i="19"/>
  <c r="M61" i="19"/>
  <c r="M62" i="19"/>
  <c r="M63" i="19"/>
  <c r="M64" i="19"/>
  <c r="M65" i="19"/>
  <c r="M66" i="19"/>
  <c r="M67" i="19"/>
  <c r="M68" i="19"/>
  <c r="M60" i="13"/>
  <c r="M61" i="13"/>
  <c r="M62" i="13"/>
  <c r="M63" i="13"/>
  <c r="M64" i="13"/>
  <c r="M65" i="13"/>
  <c r="M66" i="13"/>
  <c r="M67" i="13"/>
  <c r="M60" i="12"/>
  <c r="M61" i="12"/>
  <c r="M62" i="12"/>
  <c r="M63" i="12"/>
  <c r="M64" i="12"/>
  <c r="M65" i="12"/>
  <c r="M66" i="12"/>
  <c r="M67" i="12"/>
  <c r="M68" i="12"/>
  <c r="M60" i="3"/>
  <c r="M61" i="3"/>
  <c r="M62" i="3"/>
  <c r="M63" i="3"/>
  <c r="M64" i="3"/>
  <c r="M65" i="3"/>
  <c r="M66" i="3"/>
  <c r="M67" i="3"/>
  <c r="M68" i="3"/>
  <c r="M60" i="2"/>
  <c r="M61" i="2"/>
  <c r="M62" i="2"/>
  <c r="M63" i="2"/>
  <c r="M64" i="2"/>
  <c r="M65" i="2"/>
  <c r="M66" i="2"/>
  <c r="M67" i="2"/>
  <c r="M68" i="2"/>
  <c r="M49" i="17"/>
  <c r="M50" i="17"/>
  <c r="M51" i="17"/>
  <c r="M52" i="17"/>
  <c r="M53" i="17"/>
  <c r="M54" i="17"/>
  <c r="M55" i="17"/>
  <c r="M56" i="17"/>
  <c r="M57" i="17"/>
  <c r="M58" i="17"/>
  <c r="M59" i="17"/>
  <c r="M49" i="18"/>
  <c r="M50" i="18"/>
  <c r="M51" i="18"/>
  <c r="M52" i="18"/>
  <c r="M53" i="18"/>
  <c r="M54" i="18"/>
  <c r="M55" i="18"/>
  <c r="M56" i="18"/>
  <c r="M57" i="18"/>
  <c r="M58" i="18"/>
  <c r="M59" i="18"/>
  <c r="M49" i="16"/>
  <c r="M50" i="16"/>
  <c r="M51" i="16"/>
  <c r="M52" i="16"/>
  <c r="M53" i="16"/>
  <c r="M54" i="16"/>
  <c r="M55" i="16"/>
  <c r="M56" i="16"/>
  <c r="M57" i="16"/>
  <c r="M58" i="16"/>
  <c r="M59" i="16"/>
  <c r="M49" i="15"/>
  <c r="M50" i="15"/>
  <c r="M51" i="15"/>
  <c r="M52" i="15"/>
  <c r="M53" i="15"/>
  <c r="M54" i="15"/>
  <c r="M55" i="15"/>
  <c r="M56" i="15"/>
  <c r="M57" i="15"/>
  <c r="M58" i="15"/>
  <c r="M59" i="15"/>
  <c r="M49" i="14"/>
  <c r="M50" i="14"/>
  <c r="M51" i="14"/>
  <c r="M52" i="14"/>
  <c r="M53" i="14"/>
  <c r="M54" i="14"/>
  <c r="M55" i="14"/>
  <c r="M56" i="14"/>
  <c r="M57" i="14"/>
  <c r="M58" i="14"/>
  <c r="M59" i="14"/>
  <c r="M49" i="19"/>
  <c r="M50" i="19"/>
  <c r="M51" i="19"/>
  <c r="M52" i="19"/>
  <c r="M53" i="19"/>
  <c r="M54" i="19"/>
  <c r="M55" i="19"/>
  <c r="M56" i="19"/>
  <c r="M57" i="19"/>
  <c r="M58" i="19"/>
  <c r="M59" i="19"/>
  <c r="M49" i="13"/>
  <c r="M50" i="13"/>
  <c r="M51" i="13"/>
  <c r="M52" i="13"/>
  <c r="M53" i="13"/>
  <c r="M54" i="13"/>
  <c r="M55" i="13"/>
  <c r="M56" i="13"/>
  <c r="M57" i="13"/>
  <c r="M58" i="13"/>
  <c r="M59" i="13"/>
  <c r="M49" i="12"/>
  <c r="M50" i="12"/>
  <c r="M51" i="12"/>
  <c r="M52" i="12"/>
  <c r="M53" i="12"/>
  <c r="M54" i="12"/>
  <c r="M55" i="12"/>
  <c r="M56" i="12"/>
  <c r="M57" i="12"/>
  <c r="M58" i="12"/>
  <c r="M59" i="12"/>
  <c r="M49" i="3"/>
  <c r="M50" i="3"/>
  <c r="M51" i="3"/>
  <c r="M52" i="3"/>
  <c r="M53" i="3"/>
  <c r="M54" i="3"/>
  <c r="M55" i="3"/>
  <c r="M56" i="3"/>
  <c r="M57" i="3"/>
  <c r="M58" i="3"/>
  <c r="M59" i="3"/>
  <c r="M50" i="2"/>
  <c r="M51" i="2"/>
  <c r="M52" i="2"/>
  <c r="M53" i="2"/>
  <c r="M54" i="2"/>
  <c r="M55" i="2"/>
  <c r="M56" i="2"/>
  <c r="M57" i="2"/>
  <c r="M58" i="2"/>
  <c r="M59" i="2"/>
  <c r="M49" i="2"/>
  <c r="M15" i="2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<sst xmlns="http://schemas.openxmlformats.org/spreadsheetml/2006/main" count="4216" uniqueCount="242">
  <si>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</si>
  <si>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</si>
  <si>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</si>
  <si>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</si>
  <si>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</si>
  <si>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</si>
  <si>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</si>
  <si>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</si>
  <si>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</si>
  <si>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</si>
  <si>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</si>
  <si>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</si>
  <si>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</si>
  <si>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</si>
  <si>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</si>
  <si>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</si>
  <si>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</si>
  <si>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</si>
  <si>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</si>
  <si>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</si>
  <si>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</si>
  <si>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</si>
  <si>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</si>
  <si>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</si>
  <si>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</si>
  <si>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</si>
  <si>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</si>
  <si>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</si>
  <si>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</si>
  <si>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</si>
  <si>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</si>
  <si>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</si>
  <si>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</si>
  <si>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</si>
  <si>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</si>
  <si>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</si>
  <si>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</si>
  <si>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</si>
  <si>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</si>
  <si>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</si>
  <si>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</si>
  <si>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</si>
  <si>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</si>
  <si>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</si>
  <si>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</si>
  <si>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</si>
  <si>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</si>
  <si>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</si>
  <si>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</si>
  <si>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</si>
  <si>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</si>
  <si>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</si>
  <si>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</si>
  <si>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</si>
  <si>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</si>
  <si>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</si>
  <si>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</si>
  <si>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</si>
  <si>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</si>
  <si>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</si>
  <si>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</si>
  <si>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</si>
  <si>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</si>
  <si>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</si>
  <si>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</si>
  <si>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</si>
  <si>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</si>
  <si>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</si>
  <si>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</si>
  <si>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</si>
  <si>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</si>
  <si>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</si>
  <si>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</si>
  <si>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</si>
  <si>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</si>
  <si>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</si>
  <si>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</si>
  <si>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</si>
  <si>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</si>
  <si>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</si>
  <si>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</si>
  <si>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</si>
  <si>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</si>
  <si>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</si>
  <si>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</si>
  <si>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</si>
  <si>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</si>
  <si>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</si>
  <si>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</si>
  <si>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</si>
  <si>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</si>
  <si>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</si>
  <si>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</si>
  <si>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</si>
  <si>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</si>
  <si>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</si>
  <si>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</si>
  <si>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</si>
  <si>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</si>
  <si>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</si>
  <si>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</si>
  <si>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</si>
  <si>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</si>
  <si>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</si>
  <si>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</si>
  <si>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</si>
  <si>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</si>
  <si>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</si>
  <si>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</si>
  <si>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</si>
  <si>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</si>
  <si>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</si>
  <si>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</si>
  <si>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</si>
  <si>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</si>
  <si>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</si>
  <si>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</si>
  <si>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</si>
  <si>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</si>
  <si>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</si>
  <si>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</si>
  <si>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</si>
  <si>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</si>
  <si>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</si>
  <si>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</si>
  <si>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</si>
  <si>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</si>
  <si>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</si>
  <si>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</si>
  <si>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</si>
  <si>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</si>
  <si>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</si>
  <si>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</si>
  <si>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</si>
  <si>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</si>
  <si>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</si>
  <si>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</si>
  <si>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</si>
  <si>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</si>
  <si>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</si>
  <si>
    <t>Distribuce filmu Mladá srdce</t>
  </si>
  <si>
    <t>Tichá pošta</t>
  </si>
  <si>
    <t>Ta druhá</t>
  </si>
  <si>
    <t>Fakír</t>
  </si>
  <si>
    <t>Svět mezi námi</t>
  </si>
  <si>
    <t>Distribuce filmu Queer</t>
  </si>
  <si>
    <t>Útěk</t>
  </si>
  <si>
    <t>Tudy povede cesta</t>
  </si>
  <si>
    <t>Veřejně prospěšné práce</t>
  </si>
  <si>
    <t>Křehký domov</t>
  </si>
  <si>
    <t>Na kordy</t>
  </si>
  <si>
    <t>Evolution Films, s.r.o.</t>
  </si>
  <si>
    <t>Balkanfilm spol. s r.o.</t>
  </si>
  <si>
    <t>Beginner's Mind s.r.o.</t>
  </si>
  <si>
    <t>Brainz Gamify s.r.o.</t>
  </si>
  <si>
    <t>7152/2025</t>
  </si>
  <si>
    <t>7154/2025</t>
  </si>
  <si>
    <t>7155/2025</t>
  </si>
  <si>
    <t>7156/2025</t>
  </si>
  <si>
    <t>7158/2025</t>
  </si>
  <si>
    <t>7160/2025</t>
  </si>
  <si>
    <t>7162/2025</t>
  </si>
  <si>
    <t>7163/2025</t>
  </si>
  <si>
    <t>7165/2025</t>
  </si>
  <si>
    <t>7166/2025</t>
  </si>
  <si>
    <t>7167/2025</t>
  </si>
  <si>
    <t>Distribuce filmu Dům bez východu</t>
  </si>
  <si>
    <t>Distribuce animovaného audiovizuálního díla Agent Čuník</t>
  </si>
  <si>
    <t>Dívka s jehlicí</t>
  </si>
  <si>
    <t>Distribuce filmu Navždy s vámi</t>
  </si>
  <si>
    <t>Nebelkind – Konec mlčení</t>
  </si>
  <si>
    <t>Vilém Tell</t>
  </si>
  <si>
    <t>AKCE MONACO</t>
  </si>
  <si>
    <t>Distribuce filmu Žlutou žábou do země modrého nebe</t>
  </si>
  <si>
    <t>Julie mlčí</t>
  </si>
  <si>
    <t>Vertical Entertainment s.r.o.</t>
  </si>
  <si>
    <t>Bionaut Zero Gravity s.r.o.</t>
  </si>
  <si>
    <t>AXMAN PRODUCTION, spol. s r.o.</t>
  </si>
  <si>
    <t>7168/2025</t>
  </si>
  <si>
    <t>7169/2025</t>
  </si>
  <si>
    <t>7170/2025</t>
  </si>
  <si>
    <t>7171/2025</t>
  </si>
  <si>
    <t>7172/2025</t>
  </si>
  <si>
    <t>7173/2025</t>
  </si>
  <si>
    <t>7174/2025</t>
  </si>
  <si>
    <t>7175/2025</t>
  </si>
  <si>
    <t>7176/2025</t>
  </si>
  <si>
    <t>FICHTELBERG</t>
  </si>
  <si>
    <t>Zlatý plán</t>
  </si>
  <si>
    <t>Perla</t>
  </si>
  <si>
    <t>POPEL</t>
  </si>
  <si>
    <t>Distribuce filmu Kráska z Gazy</t>
  </si>
  <si>
    <t>Sneaks</t>
  </si>
  <si>
    <t>Doktor na tripu</t>
  </si>
  <si>
    <t>CINEPOINT s.r.o.</t>
  </si>
  <si>
    <t>Mezipatra z.s.</t>
  </si>
  <si>
    <t>30.11.2026/dle výzvy max 30.6.2026</t>
  </si>
  <si>
    <t>7177/2025</t>
  </si>
  <si>
    <t>7178/2025</t>
  </si>
  <si>
    <t>7180/2025</t>
  </si>
  <si>
    <t>7181/2025</t>
  </si>
  <si>
    <t>7182/2025</t>
  </si>
  <si>
    <t>7183/2025</t>
  </si>
  <si>
    <t>7185/2025</t>
  </si>
  <si>
    <r>
      <t>Finanční alokace:</t>
    </r>
    <r>
      <rPr>
        <sz val="9.5"/>
        <rFont val="Arial"/>
        <family val="2"/>
        <charset val="238"/>
      </rPr>
      <t xml:space="preserve"> 14 000 000 Kč</t>
    </r>
  </si>
  <si>
    <t>55%</t>
  </si>
  <si>
    <t>Distribuce filmu Záblesky naděje</t>
  </si>
  <si>
    <t>Miss Moxy</t>
  </si>
  <si>
    <t>Satan Kingdom Babylon</t>
  </si>
  <si>
    <t>Distribuce filmu Baby</t>
  </si>
  <si>
    <t>Pohádky po babičce</t>
  </si>
  <si>
    <t>Distribuce filmu Pohřbené naděje</t>
  </si>
  <si>
    <t>Websterovi: Příběhy na pavoučím vlákně</t>
  </si>
  <si>
    <t>Moudrost štěstí</t>
  </si>
  <si>
    <t>Zběsilá Láska</t>
  </si>
  <si>
    <t>Kde končí láska</t>
  </si>
  <si>
    <t>krutón, z. s.</t>
  </si>
  <si>
    <t>Gulag.cz, z. s.</t>
  </si>
  <si>
    <t>13ka s.r.o.</t>
  </si>
  <si>
    <t>IN Film Praha spol. s r.o.</t>
  </si>
  <si>
    <t>7188/2025</t>
  </si>
  <si>
    <t>7189/2025</t>
  </si>
  <si>
    <t>7190/2025</t>
  </si>
  <si>
    <t>7191/2025</t>
  </si>
  <si>
    <t>7192/2025</t>
  </si>
  <si>
    <t>7193/2025</t>
  </si>
  <si>
    <t>7194/2025</t>
  </si>
  <si>
    <t>7195/2025</t>
  </si>
  <si>
    <t>7197/2025</t>
  </si>
  <si>
    <t>7198/2025</t>
  </si>
  <si>
    <t>radní ve funkci až od 6/2025</t>
  </si>
  <si>
    <t>konec mandátu radní v 5/25</t>
  </si>
  <si>
    <t>konec mandátu radního Infrastruktury v 5/25</t>
  </si>
  <si>
    <t>konec mandátu radního Infrastruktury v 5/26</t>
  </si>
  <si>
    <t>konec mandátu radního Infrastruktury v 5/27</t>
  </si>
  <si>
    <t>konec mandátu radního Infrastruktury v 5/28</t>
  </si>
  <si>
    <t>konec mandátu radního Infrastruktury v 5/29</t>
  </si>
  <si>
    <t>konec mandátu radního Infrastruktury v 5/30</t>
  </si>
  <si>
    <t>konec mandátu radního Infrastruktury v 5/31</t>
  </si>
  <si>
    <t>konec mandátu radního Infrastruktury v 5/32</t>
  </si>
  <si>
    <t>konec mandátu radního Infrastruktury v 5/33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</si>
  <si>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  <r>
      <rPr>
        <b/>
        <sz val="9.5"/>
        <rFont val="Arial"/>
        <family val="2"/>
        <charset val="238"/>
      </rPr>
      <t xml:space="preserve"> </t>
    </r>
    <r>
      <rPr>
        <sz val="9.5"/>
        <rFont val="Arial"/>
        <family val="2"/>
        <charset val="238"/>
      </rPr>
      <t>(prodlouženo do 31. 8.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</si>
</sst>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rgb="FFB4B4B4"/>
      </top>
      <bottom/>
      <diagonal/>
    </border>
  </borders>
  <cellStyleXfs count="6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  <xf numFmtId="0" fontId="9" fillId="0" borderId="0"/>
    <xf numFmtId="0" fontId="9" fillId="0" borderId="0" applyNumberFormat="0" applyFill="0" applyBorder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center" vertical="top"/>
    </xf>
    <xf numFmtId="14" fontId="3" fillId="2" borderId="0" xfId="1" applyNumberFormat="1" applyFont="1" applyFill="1" applyAlignment="1" applyProtection="1">
      <alignment horizontal="center" vertical="top"/>
      <protection locked="0"/>
    </xf>
    <xf numFmtId="9" fontId="3" fillId="2" borderId="0" xfId="2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0" xfId="1" applyFont="1" applyFill="1" applyAlignment="1" applyProtection="1">
      <alignment horizontal="center" vertical="top"/>
      <protection locked="0"/>
    </xf>
    <xf numFmtId="9" fontId="3" fillId="2" borderId="0" xfId="1" applyNumberFormat="1" applyFont="1" applyFill="1" applyAlignment="1" applyProtection="1">
      <alignment horizontal="center" vertical="top"/>
      <protection locked="0"/>
    </xf>
    <xf numFmtId="0" fontId="7" fillId="2" borderId="5" xfId="1" applyFill="1" applyBorder="1" applyAlignment="1" applyProtection="1">
      <alignment horizontal="left" vertical="top"/>
      <protection locked="0"/>
    </xf>
    <xf numFmtId="0" fontId="7" fillId="0" borderId="5" xfId="1" applyBorder="1"/>
    <xf numFmtId="14" fontId="3" fillId="2" borderId="5" xfId="4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3" fontId="3" fillId="0" borderId="5" xfId="1" applyNumberFormat="1" applyFont="1" applyBorder="1"/>
    <xf numFmtId="0" fontId="3" fillId="0" borderId="5" xfId="1" applyFont="1" applyBorder="1" applyAlignment="1">
      <alignment horizontal="center"/>
    </xf>
    <xf numFmtId="9" fontId="3" fillId="0" borderId="5" xfId="1" applyNumberFormat="1" applyFont="1" applyBorder="1" applyAlignment="1">
      <alignment horizontal="center"/>
    </xf>
    <xf numFmtId="14" fontId="3" fillId="3" borderId="5" xfId="5" applyNumberFormat="1" applyFont="1" applyFill="1" applyBorder="1" applyAlignment="1">
      <alignment horizontal="center" vertical="center" readingOrder="1"/>
    </xf>
    <xf numFmtId="3" fontId="7" fillId="2" borderId="5" xfId="1" applyNumberFormat="1" applyFill="1" applyBorder="1" applyAlignment="1" applyProtection="1">
      <alignment horizontal="right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9" fontId="7" fillId="2" borderId="5" xfId="1" applyNumberFormat="1" applyFill="1" applyBorder="1" applyAlignment="1" applyProtection="1">
      <alignment horizontal="center" vertical="top"/>
      <protection locked="0"/>
    </xf>
    <xf numFmtId="14" fontId="7" fillId="2" borderId="5" xfId="1" applyNumberFormat="1" applyFill="1" applyBorder="1" applyAlignment="1" applyProtection="1">
      <alignment horizontal="center" vertical="top"/>
      <protection locked="0"/>
    </xf>
    <xf numFmtId="0" fontId="7" fillId="2" borderId="7" xfId="1" applyFill="1" applyBorder="1" applyAlignment="1" applyProtection="1">
      <alignment horizontal="left" vertical="top"/>
      <protection locked="0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7" xfId="0" applyNumberFormat="1" applyFont="1" applyFill="1" applyBorder="1" applyAlignment="1">
      <alignment horizontal="left" vertical="top"/>
    </xf>
    <xf numFmtId="0" fontId="3" fillId="2" borderId="7" xfId="1" applyFont="1" applyFill="1" applyBorder="1" applyAlignment="1" applyProtection="1">
      <alignment horizontal="center" vertical="top"/>
      <protection locked="0"/>
    </xf>
    <xf numFmtId="49" fontId="3" fillId="2" borderId="7" xfId="0" applyNumberFormat="1" applyFont="1" applyFill="1" applyBorder="1" applyAlignment="1">
      <alignment horizontal="center" vertical="top"/>
    </xf>
    <xf numFmtId="9" fontId="3" fillId="2" borderId="7" xfId="1" applyNumberFormat="1" applyFont="1" applyFill="1" applyBorder="1" applyAlignment="1" applyProtection="1">
      <alignment horizontal="center" vertical="top"/>
      <protection locked="0"/>
    </xf>
    <xf numFmtId="14" fontId="3" fillId="2" borderId="7" xfId="1" applyNumberFormat="1" applyFont="1" applyFill="1" applyBorder="1" applyAlignment="1" applyProtection="1">
      <alignment horizontal="center" vertical="top"/>
      <protection locked="0"/>
    </xf>
    <xf numFmtId="3" fontId="7" fillId="2" borderId="0" xfId="1" applyNumberFormat="1" applyFill="1" applyAlignment="1" applyProtection="1">
      <alignment horizontal="right" vertical="center"/>
      <protection locked="0"/>
    </xf>
    <xf numFmtId="3" fontId="7" fillId="2" borderId="0" xfId="1" applyNumberFormat="1" applyFill="1" applyAlignment="1" applyProtection="1">
      <alignment horizontal="left" vertical="center"/>
      <protection locked="0"/>
    </xf>
    <xf numFmtId="3" fontId="7" fillId="2" borderId="7" xfId="1" applyNumberFormat="1" applyFill="1" applyBorder="1" applyAlignment="1" applyProtection="1">
      <alignment horizontal="right" vertical="center"/>
      <protection locked="0"/>
    </xf>
    <xf numFmtId="0" fontId="7" fillId="2" borderId="7" xfId="1" applyFill="1" applyBorder="1" applyAlignment="1" applyProtection="1">
      <alignment horizontal="center" vertical="top"/>
      <protection locked="0"/>
    </xf>
    <xf numFmtId="9" fontId="7" fillId="2" borderId="7" xfId="1" applyNumberFormat="1" applyFill="1" applyBorder="1" applyAlignment="1" applyProtection="1">
      <alignment horizontal="center" vertical="top"/>
      <protection locked="0"/>
    </xf>
    <xf numFmtId="14" fontId="7" fillId="2" borderId="7" xfId="1" applyNumberFormat="1" applyFill="1" applyBorder="1" applyAlignment="1" applyProtection="1">
      <alignment horizontal="center" vertical="top"/>
      <protection locked="0"/>
    </xf>
    <xf numFmtId="0" fontId="7" fillId="2" borderId="0" xfId="1" applyFill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6">
    <cellStyle name="Normální" xfId="0" builtinId="0"/>
    <cellStyle name="Normální 2" xfId="1" xr:uid="{52D9AD70-69D4-433D-9E41-DEF3C5C31D11}"/>
    <cellStyle name="Normální 3" xfId="3" xr:uid="{26A67219-F545-43F8-AAC3-2D1A041F647A}"/>
    <cellStyle name="Normální 5" xfId="5" xr:uid="{CA643E00-4AD2-4904-A2DD-F973B33B654D}"/>
    <cellStyle name="normální_List1" xfId="4" xr:uid="{7E259153-637E-481F-8E9F-11883E4F6D91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87"/>
  <sheetViews>
    <sheetView tabSelected="1" zoomScale="70" zoomScaleNormal="70" workbookViewId="0">
      <selection activeCell="C10" sqref="C10"/>
    </sheetView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33.54296875" style="2" customWidth="1"/>
    <col min="4" max="4" width="15.54296875" style="2" customWidth="1"/>
    <col min="5" max="5" width="15" style="2" customWidth="1"/>
    <col min="6" max="6" width="11.8164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31.54296875" style="2" bestFit="1" customWidth="1"/>
    <col min="21" max="21" width="14.17968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241</v>
      </c>
      <c r="D4" s="2" t="s">
        <v>34</v>
      </c>
    </row>
    <row r="5" spans="1:86" x14ac:dyDescent="0.35">
      <c r="A5" s="6" t="s">
        <v>204</v>
      </c>
      <c r="D5" s="2" t="s">
        <v>35</v>
      </c>
    </row>
    <row r="6" spans="1:86" x14ac:dyDescent="0.35">
      <c r="A6" s="6" t="s">
        <v>38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74"/>
      <c r="N9" s="74"/>
      <c r="O9" s="10"/>
    </row>
    <row r="10" spans="1:86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86" x14ac:dyDescent="0.35">
      <c r="A11" s="6"/>
    </row>
    <row r="12" spans="1:86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  <c r="N12" s="71" t="s">
        <v>5</v>
      </c>
      <c r="O12" s="69" t="s">
        <v>6</v>
      </c>
      <c r="P12" s="69" t="s">
        <v>7</v>
      </c>
      <c r="Q12" s="69" t="s">
        <v>8</v>
      </c>
      <c r="R12" s="69" t="s">
        <v>9</v>
      </c>
      <c r="S12" s="69" t="s">
        <v>10</v>
      </c>
      <c r="T12" s="69" t="s">
        <v>139</v>
      </c>
      <c r="U12" s="69" t="s">
        <v>11</v>
      </c>
    </row>
    <row r="13" spans="1:86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  <c r="N13" s="72"/>
      <c r="O13" s="70"/>
      <c r="P13" s="70"/>
      <c r="Q13" s="70"/>
      <c r="R13" s="70"/>
      <c r="S13" s="70"/>
      <c r="T13" s="70"/>
      <c r="U13" s="70"/>
    </row>
    <row r="14" spans="1:86" ht="52.5" customHeight="1" x14ac:dyDescent="0.35">
      <c r="A14" s="75"/>
      <c r="B14" s="75"/>
      <c r="C14" s="75"/>
      <c r="D14" s="75"/>
      <c r="E14" s="77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57</v>
      </c>
      <c r="P15" s="13" t="s">
        <v>58</v>
      </c>
      <c r="Q15" s="22" t="s">
        <v>58</v>
      </c>
      <c r="R15" s="14">
        <v>0.26</v>
      </c>
      <c r="S15" s="22" t="s">
        <v>73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57</v>
      </c>
      <c r="P16" s="13" t="s">
        <v>58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57</v>
      </c>
      <c r="P17" s="13" t="s">
        <v>59</v>
      </c>
      <c r="Q17" s="22" t="s">
        <v>59</v>
      </c>
      <c r="R17" s="14">
        <v>0.48</v>
      </c>
      <c r="S17" s="22" t="s">
        <v>76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57</v>
      </c>
      <c r="P18" s="13" t="s">
        <v>59</v>
      </c>
      <c r="Q18" s="22" t="s">
        <v>59</v>
      </c>
      <c r="R18" s="14">
        <v>0.32</v>
      </c>
      <c r="S18" s="22" t="s">
        <v>75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64</v>
      </c>
      <c r="B19" s="16" t="s">
        <v>52</v>
      </c>
      <c r="C19" s="16" t="s">
        <v>43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57</v>
      </c>
      <c r="P19" s="13" t="s">
        <v>59</v>
      </c>
      <c r="Q19" s="22" t="s">
        <v>59</v>
      </c>
      <c r="R19" s="14">
        <v>0.75</v>
      </c>
      <c r="S19" s="22" t="s">
        <v>74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57</v>
      </c>
      <c r="P20" s="13" t="s">
        <v>59</v>
      </c>
      <c r="Q20" s="22" t="s">
        <v>59</v>
      </c>
      <c r="R20" s="14">
        <v>0.62</v>
      </c>
      <c r="S20" s="22" t="s">
        <v>72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57</v>
      </c>
      <c r="P21" s="13" t="s">
        <v>58</v>
      </c>
      <c r="Q21" s="22" t="s">
        <v>59</v>
      </c>
      <c r="R21" s="14">
        <v>0.23</v>
      </c>
      <c r="S21" s="22" t="s">
        <v>77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57</v>
      </c>
      <c r="P22" s="13" t="s">
        <v>58</v>
      </c>
      <c r="Q22" s="22" t="s">
        <v>59</v>
      </c>
      <c r="R22" s="14">
        <v>0.5</v>
      </c>
      <c r="S22" s="22" t="s">
        <v>74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57</v>
      </c>
      <c r="P23" s="13" t="s">
        <v>58</v>
      </c>
      <c r="Q23" s="22" t="s">
        <v>58</v>
      </c>
      <c r="R23" s="14">
        <v>0.16</v>
      </c>
      <c r="S23" s="22" t="s">
        <v>73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57</v>
      </c>
      <c r="P24" s="13" t="s">
        <v>58</v>
      </c>
      <c r="Q24" s="22" t="s">
        <v>59</v>
      </c>
      <c r="R24" s="14">
        <v>0.41</v>
      </c>
      <c r="S24" s="22" t="s">
        <v>74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57</v>
      </c>
      <c r="P25" s="13" t="s">
        <v>59</v>
      </c>
      <c r="Q25" s="22" t="s">
        <v>59</v>
      </c>
      <c r="R25" s="14">
        <v>0.38</v>
      </c>
      <c r="S25" s="22" t="s">
        <v>75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57</v>
      </c>
      <c r="P26" s="13" t="s">
        <v>59</v>
      </c>
      <c r="Q26" s="22" t="s">
        <v>59</v>
      </c>
      <c r="R26" s="14">
        <v>0.51</v>
      </c>
      <c r="S26" s="22" t="s">
        <v>76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57</v>
      </c>
      <c r="P27" s="13" t="s">
        <v>58</v>
      </c>
      <c r="Q27" s="22" t="s">
        <v>59</v>
      </c>
      <c r="R27" s="14">
        <v>0.49</v>
      </c>
      <c r="S27" s="22" t="s">
        <v>75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57</v>
      </c>
      <c r="P28" s="13" t="s">
        <v>58</v>
      </c>
      <c r="Q28" s="22" t="s">
        <v>59</v>
      </c>
      <c r="R28" s="14">
        <v>0.37</v>
      </c>
      <c r="S28" s="22" t="s">
        <v>122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57</v>
      </c>
      <c r="P29" s="13" t="s">
        <v>59</v>
      </c>
      <c r="Q29" s="22" t="s">
        <v>59</v>
      </c>
      <c r="R29" s="14">
        <v>0.73</v>
      </c>
      <c r="S29" s="22" t="s">
        <v>72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57</v>
      </c>
      <c r="P30" s="13" t="s">
        <v>58</v>
      </c>
      <c r="Q30" s="22" t="s">
        <v>59</v>
      </c>
      <c r="R30" s="14">
        <v>0.46</v>
      </c>
      <c r="S30" s="22" t="s">
        <v>77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57</v>
      </c>
      <c r="P31" s="13" t="s">
        <v>58</v>
      </c>
      <c r="Q31" s="22" t="s">
        <v>58</v>
      </c>
      <c r="R31" s="14">
        <v>0.34</v>
      </c>
      <c r="S31" s="22" t="s">
        <v>73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57</v>
      </c>
      <c r="P32" s="13" t="s">
        <v>58</v>
      </c>
      <c r="Q32" s="22" t="s">
        <v>59</v>
      </c>
      <c r="R32" s="14">
        <v>0.49</v>
      </c>
      <c r="S32" s="22" t="s">
        <v>75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57</v>
      </c>
      <c r="P33" s="13" t="s">
        <v>58</v>
      </c>
      <c r="Q33" s="22" t="s">
        <v>58</v>
      </c>
      <c r="R33" s="14">
        <v>0.15</v>
      </c>
      <c r="S33" s="22" t="s">
        <v>73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57</v>
      </c>
      <c r="P34" s="13" t="s">
        <v>59</v>
      </c>
      <c r="Q34" s="22" t="s">
        <v>59</v>
      </c>
      <c r="R34" s="14">
        <v>0.61</v>
      </c>
      <c r="S34" s="22" t="s">
        <v>77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57</v>
      </c>
      <c r="P35" s="13" t="s">
        <v>59</v>
      </c>
      <c r="Q35" s="22" t="s">
        <v>59</v>
      </c>
      <c r="R35" s="14">
        <v>0.49</v>
      </c>
      <c r="S35" s="22" t="s">
        <v>75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57</v>
      </c>
      <c r="P36" s="13" t="s">
        <v>58</v>
      </c>
      <c r="Q36" s="22" t="s">
        <v>58</v>
      </c>
      <c r="R36" s="14">
        <v>0.28000000000000003</v>
      </c>
      <c r="S36" s="22" t="s">
        <v>73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57</v>
      </c>
      <c r="P37" s="13" t="s">
        <v>58</v>
      </c>
      <c r="Q37" s="22" t="s">
        <v>58</v>
      </c>
      <c r="R37" s="14">
        <v>0.33</v>
      </c>
      <c r="S37" s="22" t="s">
        <v>73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57</v>
      </c>
      <c r="P38" s="13" t="s">
        <v>58</v>
      </c>
      <c r="Q38" s="22" t="s">
        <v>58</v>
      </c>
      <c r="R38" s="14">
        <v>0.13</v>
      </c>
      <c r="S38" s="22" t="s">
        <v>73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57</v>
      </c>
      <c r="P39" s="13" t="s">
        <v>59</v>
      </c>
      <c r="Q39" s="22" t="s">
        <v>59</v>
      </c>
      <c r="R39" s="14">
        <v>0.75</v>
      </c>
      <c r="S39" s="22" t="s">
        <v>122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57</v>
      </c>
      <c r="P40" s="13" t="s">
        <v>58</v>
      </c>
      <c r="Q40" s="22" t="s">
        <v>58</v>
      </c>
      <c r="R40" s="14">
        <v>0.2</v>
      </c>
      <c r="S40" s="22" t="s">
        <v>73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57</v>
      </c>
      <c r="P41" s="13" t="s">
        <v>58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120</v>
      </c>
      <c r="B42" s="16" t="s">
        <v>111</v>
      </c>
      <c r="C42" s="23" t="s">
        <v>121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57</v>
      </c>
      <c r="P42" s="27" t="s">
        <v>58</v>
      </c>
      <c r="Q42" s="28" t="s">
        <v>59</v>
      </c>
      <c r="R42" s="29">
        <v>0.2</v>
      </c>
      <c r="S42" s="28" t="s">
        <v>75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57</v>
      </c>
      <c r="P43" s="13" t="s">
        <v>58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57</v>
      </c>
      <c r="P44" s="13" t="s">
        <v>59</v>
      </c>
      <c r="Q44" s="22" t="s">
        <v>59</v>
      </c>
      <c r="R44" s="14">
        <v>0.46</v>
      </c>
      <c r="S44" s="22" t="s">
        <v>75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57</v>
      </c>
      <c r="P45" s="13" t="s">
        <v>58</v>
      </c>
      <c r="Q45" s="22" t="s">
        <v>58</v>
      </c>
      <c r="R45" s="14">
        <v>0.19</v>
      </c>
      <c r="S45" s="22" t="s">
        <v>73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57</v>
      </c>
      <c r="P46" s="13" t="s">
        <v>58</v>
      </c>
      <c r="Q46" s="22" t="s">
        <v>58</v>
      </c>
      <c r="R46" s="14">
        <v>0.26</v>
      </c>
      <c r="S46" s="22" t="s">
        <v>73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57</v>
      </c>
      <c r="P47" s="13" t="s">
        <v>59</v>
      </c>
      <c r="Q47" s="22" t="s">
        <v>58</v>
      </c>
      <c r="R47" s="14">
        <v>0.39</v>
      </c>
      <c r="S47" s="22" t="s">
        <v>73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57</v>
      </c>
      <c r="P48" s="13" t="s">
        <v>59</v>
      </c>
      <c r="Q48" s="22" t="s">
        <v>59</v>
      </c>
      <c r="R48" s="14">
        <v>0.75</v>
      </c>
      <c r="S48" s="22" t="s">
        <v>72</v>
      </c>
      <c r="T48" s="15">
        <v>46203</v>
      </c>
      <c r="U48" s="15">
        <v>46203</v>
      </c>
      <c r="V48" s="19"/>
      <c r="W48" s="19"/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30.1111</v>
      </c>
      <c r="G49" s="20">
        <v>12.333299999999999</v>
      </c>
      <c r="H49" s="20">
        <v>11.1111</v>
      </c>
      <c r="I49" s="20">
        <v>4</v>
      </c>
      <c r="J49" s="20">
        <v>7.1111000000000004</v>
      </c>
      <c r="K49" s="20">
        <v>5.3333000000000004</v>
      </c>
      <c r="L49" s="20">
        <v>5</v>
      </c>
      <c r="M49" s="20">
        <f>SUM(F49:L49)</f>
        <v>74.999899999999997</v>
      </c>
      <c r="N49" s="21">
        <v>150000</v>
      </c>
      <c r="O49" s="13" t="s">
        <v>57</v>
      </c>
      <c r="P49" s="13" t="s">
        <v>59</v>
      </c>
      <c r="Q49" s="22" t="s">
        <v>59</v>
      </c>
      <c r="R49" s="14">
        <v>0.46</v>
      </c>
      <c r="S49" s="22" t="s">
        <v>74</v>
      </c>
      <c r="T49" s="15">
        <v>46203</v>
      </c>
      <c r="U49" s="15">
        <v>46203</v>
      </c>
      <c r="V49" s="19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29.1111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20">
        <f t="shared" ref="M50:M84" si="2">SUM(F50:L50)</f>
        <v>82.111099999999993</v>
      </c>
      <c r="N50" s="21">
        <v>300000</v>
      </c>
      <c r="O50" s="13" t="s">
        <v>57</v>
      </c>
      <c r="P50" s="13" t="s">
        <v>58</v>
      </c>
      <c r="Q50" s="22" t="s">
        <v>58</v>
      </c>
      <c r="R50" s="14">
        <v>0.2</v>
      </c>
      <c r="S50" s="22" t="s">
        <v>73</v>
      </c>
      <c r="T50" s="15">
        <v>45838</v>
      </c>
      <c r="U50" s="15">
        <v>45838</v>
      </c>
      <c r="V50" s="19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32.333300000000001</v>
      </c>
      <c r="G51" s="20">
        <v>12.5556</v>
      </c>
      <c r="H51" s="20">
        <v>12.1111</v>
      </c>
      <c r="I51" s="20">
        <v>4</v>
      </c>
      <c r="J51" s="20">
        <v>8</v>
      </c>
      <c r="K51" s="20">
        <v>7.1111000000000004</v>
      </c>
      <c r="L51" s="20">
        <v>4</v>
      </c>
      <c r="M51" s="20">
        <f t="shared" si="2"/>
        <v>80.111099999999993</v>
      </c>
      <c r="N51" s="21">
        <v>300000</v>
      </c>
      <c r="O51" s="13" t="s">
        <v>57</v>
      </c>
      <c r="P51" s="13" t="s">
        <v>58</v>
      </c>
      <c r="Q51" s="22" t="s">
        <v>59</v>
      </c>
      <c r="R51" s="14">
        <v>0.48</v>
      </c>
      <c r="S51" s="22" t="s">
        <v>74</v>
      </c>
      <c r="T51" s="15">
        <v>46203</v>
      </c>
      <c r="U51" s="15">
        <v>46203</v>
      </c>
      <c r="V51" s="19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29.777799999999999</v>
      </c>
      <c r="G52" s="20">
        <v>12.1111</v>
      </c>
      <c r="H52" s="20">
        <v>12</v>
      </c>
      <c r="I52" s="20">
        <v>5</v>
      </c>
      <c r="J52" s="20">
        <v>6.1111000000000004</v>
      </c>
      <c r="K52" s="20">
        <v>6.1111000000000004</v>
      </c>
      <c r="L52" s="20">
        <v>5</v>
      </c>
      <c r="M52" s="20">
        <f t="shared" si="2"/>
        <v>76.111099999999993</v>
      </c>
      <c r="N52" s="21">
        <v>170000</v>
      </c>
      <c r="O52" s="13" t="s">
        <v>57</v>
      </c>
      <c r="P52" s="13" t="s">
        <v>59</v>
      </c>
      <c r="Q52" s="22" t="s">
        <v>59</v>
      </c>
      <c r="R52" s="14">
        <v>0.73</v>
      </c>
      <c r="S52" s="22" t="s">
        <v>122</v>
      </c>
      <c r="T52" s="15">
        <v>46052</v>
      </c>
      <c r="U52" s="15">
        <v>46053</v>
      </c>
      <c r="V52" s="19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31.1111</v>
      </c>
      <c r="G53" s="20">
        <v>11.5556</v>
      </c>
      <c r="H53" s="20">
        <v>11.1111</v>
      </c>
      <c r="I53" s="20">
        <v>4</v>
      </c>
      <c r="J53" s="20">
        <v>8</v>
      </c>
      <c r="K53" s="20">
        <v>8</v>
      </c>
      <c r="L53" s="20">
        <v>5</v>
      </c>
      <c r="M53" s="20">
        <f t="shared" si="2"/>
        <v>78.777799999999999</v>
      </c>
      <c r="N53" s="21">
        <v>170000</v>
      </c>
      <c r="O53" s="13" t="s">
        <v>57</v>
      </c>
      <c r="P53" s="13" t="s">
        <v>59</v>
      </c>
      <c r="Q53" s="22" t="s">
        <v>58</v>
      </c>
      <c r="R53" s="14">
        <v>0.56999999999999995</v>
      </c>
      <c r="S53" s="22" t="s">
        <v>73</v>
      </c>
      <c r="T53" s="15">
        <v>46022</v>
      </c>
      <c r="U53" s="15">
        <v>46022</v>
      </c>
      <c r="V53" s="19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30.444400000000002</v>
      </c>
      <c r="G54" s="20">
        <v>14.1111</v>
      </c>
      <c r="H54" s="20">
        <v>13</v>
      </c>
      <c r="I54" s="20">
        <v>5</v>
      </c>
      <c r="J54" s="20">
        <v>7.1111000000000004</v>
      </c>
      <c r="K54" s="20">
        <v>7.1111000000000004</v>
      </c>
      <c r="L54" s="20">
        <v>4</v>
      </c>
      <c r="M54" s="20">
        <f t="shared" si="2"/>
        <v>80.77770000000001</v>
      </c>
      <c r="N54" s="21">
        <v>150000</v>
      </c>
      <c r="O54" s="13" t="s">
        <v>57</v>
      </c>
      <c r="P54" s="13" t="s">
        <v>58</v>
      </c>
      <c r="Q54" s="22" t="s">
        <v>58</v>
      </c>
      <c r="R54" s="14">
        <v>0.14000000000000001</v>
      </c>
      <c r="S54" s="22" t="s">
        <v>73</v>
      </c>
      <c r="T54" s="15">
        <v>46203</v>
      </c>
      <c r="U54" s="15">
        <v>46203</v>
      </c>
      <c r="V54" s="19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23.666699999999999</v>
      </c>
      <c r="G55" s="20">
        <v>11.4444</v>
      </c>
      <c r="H55" s="20">
        <v>9.1111000000000004</v>
      </c>
      <c r="I55" s="20">
        <v>4</v>
      </c>
      <c r="J55" s="20">
        <v>7</v>
      </c>
      <c r="K55" s="20">
        <v>6.7778</v>
      </c>
      <c r="L55" s="20">
        <v>5</v>
      </c>
      <c r="M55" s="20">
        <f t="shared" si="2"/>
        <v>67</v>
      </c>
      <c r="N55" s="21">
        <v>0</v>
      </c>
      <c r="O55" s="13" t="s">
        <v>57</v>
      </c>
      <c r="P55" s="13" t="s">
        <v>58</v>
      </c>
      <c r="Q55" s="22"/>
      <c r="R55" s="14">
        <v>0.5</v>
      </c>
      <c r="S55" s="22"/>
      <c r="T55" s="15">
        <v>45961</v>
      </c>
      <c r="U55" s="15"/>
      <c r="V55" s="19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29.444400000000002</v>
      </c>
      <c r="G56" s="20">
        <v>10.777799999999999</v>
      </c>
      <c r="H56" s="20">
        <v>11</v>
      </c>
      <c r="I56" s="20">
        <v>5</v>
      </c>
      <c r="J56" s="20">
        <v>5.2222</v>
      </c>
      <c r="K56" s="20">
        <v>6.6666999999999996</v>
      </c>
      <c r="L56" s="20">
        <v>4</v>
      </c>
      <c r="M56" s="20">
        <f t="shared" si="2"/>
        <v>72.111100000000008</v>
      </c>
      <c r="N56" s="21">
        <v>150000</v>
      </c>
      <c r="O56" s="13" t="s">
        <v>57</v>
      </c>
      <c r="P56" s="13" t="s">
        <v>59</v>
      </c>
      <c r="Q56" s="22" t="s">
        <v>59</v>
      </c>
      <c r="R56" s="14">
        <v>0.51</v>
      </c>
      <c r="S56" s="22" t="s">
        <v>77</v>
      </c>
      <c r="T56" s="15">
        <v>46173</v>
      </c>
      <c r="U56" s="15">
        <v>46173</v>
      </c>
      <c r="V56" s="19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32.1111</v>
      </c>
      <c r="G57" s="20">
        <v>10.777799999999999</v>
      </c>
      <c r="H57" s="20">
        <v>11.333299999999999</v>
      </c>
      <c r="I57" s="20">
        <v>4</v>
      </c>
      <c r="J57" s="20">
        <v>7</v>
      </c>
      <c r="K57" s="20">
        <v>7</v>
      </c>
      <c r="L57" s="20">
        <v>5</v>
      </c>
      <c r="M57" s="20">
        <f t="shared" si="2"/>
        <v>77.222200000000001</v>
      </c>
      <c r="N57" s="21">
        <v>200000</v>
      </c>
      <c r="O57" s="13" t="s">
        <v>57</v>
      </c>
      <c r="P57" s="13" t="s">
        <v>59</v>
      </c>
      <c r="Q57" s="22" t="s">
        <v>59</v>
      </c>
      <c r="R57" s="14">
        <v>0.63</v>
      </c>
      <c r="S57" s="22" t="s">
        <v>122</v>
      </c>
      <c r="T57" s="15">
        <v>46096</v>
      </c>
      <c r="U57" s="15">
        <v>46112</v>
      </c>
      <c r="V57" s="19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30.555599999999998</v>
      </c>
      <c r="G58" s="20">
        <v>12.4444</v>
      </c>
      <c r="H58" s="20">
        <v>13</v>
      </c>
      <c r="I58" s="20">
        <v>5</v>
      </c>
      <c r="J58" s="20">
        <v>7.1111000000000004</v>
      </c>
      <c r="K58" s="20">
        <v>7.2222</v>
      </c>
      <c r="L58" s="20">
        <v>4</v>
      </c>
      <c r="M58" s="20">
        <f t="shared" si="2"/>
        <v>79.333299999999994</v>
      </c>
      <c r="N58" s="21">
        <v>200000</v>
      </c>
      <c r="O58" s="13" t="s">
        <v>57</v>
      </c>
      <c r="P58" s="13" t="s">
        <v>59</v>
      </c>
      <c r="Q58" s="22" t="s">
        <v>59</v>
      </c>
      <c r="R58" s="14">
        <v>0.56000000000000005</v>
      </c>
      <c r="S58" s="22" t="s">
        <v>76</v>
      </c>
      <c r="T58" s="15">
        <v>46053</v>
      </c>
      <c r="U58" s="15">
        <v>46053</v>
      </c>
      <c r="V58" s="19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32.777799999999999</v>
      </c>
      <c r="G59" s="20">
        <v>12.222200000000001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20">
        <f t="shared" si="2"/>
        <v>80</v>
      </c>
      <c r="N59" s="21">
        <v>150000</v>
      </c>
      <c r="O59" s="13" t="s">
        <v>57</v>
      </c>
      <c r="P59" s="13" t="s">
        <v>59</v>
      </c>
      <c r="Q59" s="22" t="s">
        <v>59</v>
      </c>
      <c r="R59" s="14">
        <v>0.53</v>
      </c>
      <c r="S59" s="22" t="s">
        <v>76</v>
      </c>
      <c r="T59" s="15">
        <v>46022</v>
      </c>
      <c r="U59" s="15">
        <v>46022</v>
      </c>
      <c r="V59" s="19"/>
      <c r="W59" s="19"/>
    </row>
    <row r="60" spans="1:23" ht="13.5" customHeight="1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30.25</v>
      </c>
      <c r="G60" s="20">
        <v>13.875</v>
      </c>
      <c r="H60" s="20">
        <v>13.25</v>
      </c>
      <c r="I60" s="20">
        <v>5</v>
      </c>
      <c r="J60" s="20">
        <v>7.125</v>
      </c>
      <c r="K60" s="20">
        <v>7.125</v>
      </c>
      <c r="L60" s="20">
        <v>4</v>
      </c>
      <c r="M60" s="20">
        <f t="shared" si="2"/>
        <v>80.625</v>
      </c>
      <c r="N60" s="12">
        <v>200000</v>
      </c>
      <c r="O60" s="13" t="s">
        <v>57</v>
      </c>
      <c r="P60" s="13" t="s">
        <v>59</v>
      </c>
      <c r="Q60" s="22" t="s">
        <v>59</v>
      </c>
      <c r="R60" s="14">
        <v>0.42</v>
      </c>
      <c r="S60" s="22" t="s">
        <v>74</v>
      </c>
      <c r="T60" s="15">
        <v>46203</v>
      </c>
      <c r="U60" s="15">
        <v>46203</v>
      </c>
      <c r="V60" s="19"/>
      <c r="W60" s="19"/>
    </row>
    <row r="61" spans="1:23" ht="13.5" customHeight="1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25.375</v>
      </c>
      <c r="G61" s="20">
        <v>11.875</v>
      </c>
      <c r="H61" s="20">
        <v>7.75</v>
      </c>
      <c r="I61" s="20">
        <v>3.125</v>
      </c>
      <c r="J61" s="20">
        <v>5.875</v>
      </c>
      <c r="K61" s="20">
        <v>6</v>
      </c>
      <c r="L61" s="20">
        <v>5</v>
      </c>
      <c r="M61" s="20">
        <f t="shared" si="2"/>
        <v>65</v>
      </c>
      <c r="N61" s="12">
        <v>0</v>
      </c>
      <c r="O61" s="13" t="s">
        <v>57</v>
      </c>
      <c r="P61" s="13" t="s">
        <v>58</v>
      </c>
      <c r="Q61" s="28"/>
      <c r="R61" s="29">
        <v>0.35</v>
      </c>
      <c r="S61" s="28"/>
      <c r="T61" s="30">
        <v>46093</v>
      </c>
      <c r="U61" s="30"/>
      <c r="V61" s="19"/>
      <c r="W61" s="19"/>
    </row>
    <row r="62" spans="1:23" ht="13.5" customHeight="1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32</v>
      </c>
      <c r="G62" s="20">
        <v>12.625</v>
      </c>
      <c r="H62" s="20">
        <v>13</v>
      </c>
      <c r="I62" s="20">
        <v>5</v>
      </c>
      <c r="J62" s="20">
        <v>7.125</v>
      </c>
      <c r="K62" s="20">
        <v>7.125</v>
      </c>
      <c r="L62" s="20">
        <v>2</v>
      </c>
      <c r="M62" s="20">
        <f t="shared" si="2"/>
        <v>78.875</v>
      </c>
      <c r="N62" s="12">
        <v>150000</v>
      </c>
      <c r="O62" s="13" t="s">
        <v>57</v>
      </c>
      <c r="P62" s="13" t="s">
        <v>58</v>
      </c>
      <c r="Q62" s="22" t="s">
        <v>58</v>
      </c>
      <c r="R62" s="14">
        <v>0.31</v>
      </c>
      <c r="S62" s="22" t="s">
        <v>73</v>
      </c>
      <c r="T62" s="15">
        <v>46053</v>
      </c>
      <c r="U62" s="15">
        <v>46053</v>
      </c>
      <c r="V62" s="19"/>
      <c r="W62" s="19"/>
    </row>
    <row r="63" spans="1:23" ht="13.5" customHeight="1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33.75</v>
      </c>
      <c r="G63" s="20">
        <v>14</v>
      </c>
      <c r="H63" s="20">
        <v>14</v>
      </c>
      <c r="I63" s="20">
        <v>5</v>
      </c>
      <c r="J63" s="20">
        <v>7.125</v>
      </c>
      <c r="K63" s="20">
        <v>7.125</v>
      </c>
      <c r="L63" s="20">
        <v>4</v>
      </c>
      <c r="M63" s="20">
        <f t="shared" si="2"/>
        <v>85</v>
      </c>
      <c r="N63" s="12">
        <v>150000</v>
      </c>
      <c r="O63" s="13" t="s">
        <v>57</v>
      </c>
      <c r="P63" s="13" t="s">
        <v>58</v>
      </c>
      <c r="Q63" s="22" t="s">
        <v>58</v>
      </c>
      <c r="R63" s="14">
        <v>0.2</v>
      </c>
      <c r="S63" s="22" t="s">
        <v>73</v>
      </c>
      <c r="T63" s="43">
        <v>46203</v>
      </c>
      <c r="U63" s="43">
        <v>46203</v>
      </c>
      <c r="V63" s="19"/>
      <c r="W63" s="19"/>
    </row>
    <row r="64" spans="1:23" ht="13.5" customHeight="1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31.25</v>
      </c>
      <c r="G64" s="20">
        <v>11</v>
      </c>
      <c r="H64" s="20">
        <v>11.375</v>
      </c>
      <c r="I64" s="20">
        <v>4</v>
      </c>
      <c r="J64" s="20">
        <v>8</v>
      </c>
      <c r="K64" s="20">
        <v>7.125</v>
      </c>
      <c r="L64" s="20">
        <v>5</v>
      </c>
      <c r="M64" s="20">
        <f t="shared" si="2"/>
        <v>77.75</v>
      </c>
      <c r="N64" s="12">
        <v>150000</v>
      </c>
      <c r="O64" s="13" t="s">
        <v>57</v>
      </c>
      <c r="P64" s="13" t="s">
        <v>59</v>
      </c>
      <c r="Q64" s="22" t="s">
        <v>59</v>
      </c>
      <c r="R64" s="14">
        <v>0.63</v>
      </c>
      <c r="S64" s="22" t="s">
        <v>72</v>
      </c>
      <c r="T64" s="43">
        <v>46022</v>
      </c>
      <c r="U64" s="43">
        <v>46022</v>
      </c>
      <c r="V64" s="19"/>
      <c r="W64" s="19"/>
    </row>
    <row r="65" spans="1:28" ht="13.5" customHeight="1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24</v>
      </c>
      <c r="G65" s="20">
        <v>11.5</v>
      </c>
      <c r="H65" s="20">
        <v>8.5</v>
      </c>
      <c r="I65" s="20">
        <v>4</v>
      </c>
      <c r="J65" s="20">
        <v>7</v>
      </c>
      <c r="K65" s="20">
        <v>7</v>
      </c>
      <c r="L65" s="20">
        <v>5</v>
      </c>
      <c r="M65" s="20">
        <f t="shared" si="2"/>
        <v>67</v>
      </c>
      <c r="N65" s="12">
        <v>0</v>
      </c>
      <c r="O65" s="13" t="s">
        <v>57</v>
      </c>
      <c r="P65" s="13" t="s">
        <v>58</v>
      </c>
      <c r="Q65" s="28"/>
      <c r="R65" s="29">
        <v>7.0000000000000007E-2</v>
      </c>
      <c r="S65" s="28"/>
      <c r="T65" s="30">
        <v>45930</v>
      </c>
      <c r="U65" s="30"/>
      <c r="V65" s="19"/>
      <c r="W65" s="19"/>
    </row>
    <row r="66" spans="1:28" ht="13.5" customHeight="1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29.5</v>
      </c>
      <c r="G66" s="20">
        <v>13.5</v>
      </c>
      <c r="H66" s="20">
        <v>13.125</v>
      </c>
      <c r="I66" s="20">
        <v>5</v>
      </c>
      <c r="J66" s="20">
        <v>7.125</v>
      </c>
      <c r="K66" s="20">
        <v>7.125</v>
      </c>
      <c r="L66" s="20">
        <v>5</v>
      </c>
      <c r="M66" s="20">
        <f t="shared" si="2"/>
        <v>80.375</v>
      </c>
      <c r="N66" s="45">
        <v>200000</v>
      </c>
      <c r="O66" s="46" t="s">
        <v>57</v>
      </c>
      <c r="P66" s="46" t="s">
        <v>59</v>
      </c>
      <c r="Q66" s="22" t="s">
        <v>59</v>
      </c>
      <c r="R66" s="47">
        <v>0.59</v>
      </c>
      <c r="S66" s="22" t="s">
        <v>77</v>
      </c>
      <c r="T66" s="48">
        <v>46172</v>
      </c>
      <c r="U66" s="48">
        <v>46173</v>
      </c>
      <c r="V66" s="19"/>
      <c r="W66" s="19"/>
    </row>
    <row r="67" spans="1:28" ht="13.5" customHeight="1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31.75</v>
      </c>
      <c r="G67" s="20">
        <v>12.75</v>
      </c>
      <c r="H67" s="20">
        <v>10.125</v>
      </c>
      <c r="I67" s="20">
        <v>4</v>
      </c>
      <c r="J67" s="20">
        <v>8</v>
      </c>
      <c r="K67" s="20">
        <v>8</v>
      </c>
      <c r="L67" s="20">
        <v>4</v>
      </c>
      <c r="M67" s="20">
        <f t="shared" si="2"/>
        <v>78.625</v>
      </c>
      <c r="N67" s="12">
        <v>300000</v>
      </c>
      <c r="O67" s="13" t="s">
        <v>57</v>
      </c>
      <c r="P67" s="13" t="s">
        <v>58</v>
      </c>
      <c r="Q67" s="22" t="s">
        <v>58</v>
      </c>
      <c r="R67" s="14">
        <v>0.2</v>
      </c>
      <c r="S67" s="22" t="s">
        <v>73</v>
      </c>
      <c r="T67" s="15">
        <v>46203</v>
      </c>
      <c r="U67" s="15">
        <v>46203</v>
      </c>
      <c r="V67" s="19"/>
      <c r="W67" s="19"/>
    </row>
    <row r="68" spans="1:28" ht="13.5" customHeight="1" x14ac:dyDescent="0.35">
      <c r="A68" s="53" t="s">
        <v>186</v>
      </c>
      <c r="B68" s="54" t="s">
        <v>55</v>
      </c>
      <c r="C68" s="54" t="s">
        <v>174</v>
      </c>
      <c r="D68" s="55">
        <v>500613</v>
      </c>
      <c r="E68" s="55">
        <v>150000</v>
      </c>
      <c r="F68" s="56">
        <v>33.25</v>
      </c>
      <c r="G68" s="56">
        <v>12.625</v>
      </c>
      <c r="H68" s="56">
        <v>12.375</v>
      </c>
      <c r="I68" s="56">
        <v>4</v>
      </c>
      <c r="J68" s="56">
        <v>8</v>
      </c>
      <c r="K68" s="56">
        <v>7.125</v>
      </c>
      <c r="L68" s="56">
        <v>4</v>
      </c>
      <c r="M68" s="56">
        <f t="shared" si="2"/>
        <v>81.375</v>
      </c>
      <c r="N68" s="55">
        <v>150000</v>
      </c>
      <c r="O68" s="57" t="s">
        <v>57</v>
      </c>
      <c r="P68" s="57" t="s">
        <v>58</v>
      </c>
      <c r="Q68" s="58" t="s">
        <v>58</v>
      </c>
      <c r="R68" s="59">
        <v>0.3</v>
      </c>
      <c r="S68" s="58" t="s">
        <v>73</v>
      </c>
      <c r="T68" s="60">
        <v>46203</v>
      </c>
      <c r="U68" s="60">
        <v>46203</v>
      </c>
      <c r="V68" s="19"/>
      <c r="W68" s="19"/>
    </row>
    <row r="69" spans="1:28" ht="13.5" customHeight="1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27.166699999999999</v>
      </c>
      <c r="G69" s="20">
        <v>13.833299999999999</v>
      </c>
      <c r="H69" s="20">
        <v>11.833299999999999</v>
      </c>
      <c r="I69" s="20">
        <v>5</v>
      </c>
      <c r="J69" s="20">
        <v>6.1666999999999996</v>
      </c>
      <c r="K69" s="20">
        <v>6.3333000000000004</v>
      </c>
      <c r="L69" s="20">
        <v>4</v>
      </c>
      <c r="M69" s="56">
        <f t="shared" si="2"/>
        <v>74.333299999999994</v>
      </c>
      <c r="N69" s="49">
        <v>300000</v>
      </c>
      <c r="O69" s="50" t="s">
        <v>57</v>
      </c>
      <c r="P69" s="50" t="s">
        <v>59</v>
      </c>
      <c r="Q69" s="22" t="s">
        <v>59</v>
      </c>
      <c r="R69" s="51">
        <v>0.34</v>
      </c>
      <c r="S69" s="22" t="s">
        <v>205</v>
      </c>
      <c r="T69" s="52" t="s">
        <v>196</v>
      </c>
      <c r="U69" s="60">
        <v>46203</v>
      </c>
      <c r="V69" s="19"/>
      <c r="W69" s="19"/>
    </row>
    <row r="70" spans="1:28" ht="13.5" customHeight="1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21.666699999999999</v>
      </c>
      <c r="G70" s="20">
        <v>12.666700000000001</v>
      </c>
      <c r="H70" s="20">
        <v>8.5</v>
      </c>
      <c r="I70" s="20">
        <v>4</v>
      </c>
      <c r="J70" s="20">
        <v>6.1666999999999996</v>
      </c>
      <c r="K70" s="20">
        <v>6.1666999999999996</v>
      </c>
      <c r="L70" s="20">
        <v>5</v>
      </c>
      <c r="M70" s="56">
        <f t="shared" si="2"/>
        <v>64.166799999999995</v>
      </c>
      <c r="N70" s="49">
        <v>0</v>
      </c>
      <c r="O70" s="50" t="s">
        <v>57</v>
      </c>
      <c r="P70" s="50" t="s">
        <v>58</v>
      </c>
      <c r="Q70" s="22"/>
      <c r="R70" s="51">
        <v>0.35</v>
      </c>
      <c r="S70" s="22"/>
      <c r="T70" s="52">
        <v>46203</v>
      </c>
      <c r="U70" s="15"/>
      <c r="V70" s="19"/>
      <c r="W70" s="19"/>
    </row>
    <row r="71" spans="1:28" ht="13.5" customHeight="1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12.166700000000001</v>
      </c>
      <c r="H71" s="20">
        <v>10.333299999999999</v>
      </c>
      <c r="I71" s="20">
        <v>4</v>
      </c>
      <c r="J71" s="20">
        <v>6.1666999999999996</v>
      </c>
      <c r="K71" s="20">
        <v>7.1666999999999996</v>
      </c>
      <c r="L71" s="20">
        <v>4</v>
      </c>
      <c r="M71" s="56">
        <f t="shared" si="2"/>
        <v>73.833399999999997</v>
      </c>
      <c r="N71" s="49">
        <v>150000</v>
      </c>
      <c r="O71" s="50" t="s">
        <v>57</v>
      </c>
      <c r="P71" s="50" t="s">
        <v>59</v>
      </c>
      <c r="Q71" s="22" t="s">
        <v>59</v>
      </c>
      <c r="R71" s="51">
        <v>0.37</v>
      </c>
      <c r="S71" s="22" t="s">
        <v>75</v>
      </c>
      <c r="T71" s="52">
        <v>46203</v>
      </c>
      <c r="U71" s="60">
        <v>46203</v>
      </c>
      <c r="V71" s="19"/>
      <c r="W71" s="19"/>
    </row>
    <row r="72" spans="1:28" ht="13.5" customHeight="1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33</v>
      </c>
      <c r="G72" s="20">
        <v>13</v>
      </c>
      <c r="H72" s="20">
        <v>13</v>
      </c>
      <c r="I72" s="20">
        <v>5</v>
      </c>
      <c r="J72" s="20">
        <v>7.3333000000000004</v>
      </c>
      <c r="K72" s="20">
        <v>9</v>
      </c>
      <c r="L72" s="20">
        <v>3</v>
      </c>
      <c r="M72" s="56">
        <f t="shared" si="2"/>
        <v>83.333299999999994</v>
      </c>
      <c r="N72" s="49">
        <v>200000</v>
      </c>
      <c r="O72" s="50" t="s">
        <v>57</v>
      </c>
      <c r="P72" s="50" t="s">
        <v>59</v>
      </c>
      <c r="Q72" s="22" t="s">
        <v>59</v>
      </c>
      <c r="R72" s="51">
        <v>0.56999999999999995</v>
      </c>
      <c r="S72" s="22" t="s">
        <v>75</v>
      </c>
      <c r="T72" s="52">
        <v>46068</v>
      </c>
      <c r="U72" s="15">
        <v>46081</v>
      </c>
      <c r="V72" s="19"/>
      <c r="W72" s="19"/>
    </row>
    <row r="73" spans="1:28" ht="13.5" customHeight="1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31.166699999999999</v>
      </c>
      <c r="G73" s="20">
        <v>12</v>
      </c>
      <c r="H73" s="20">
        <v>10.166700000000001</v>
      </c>
      <c r="I73" s="20">
        <v>3.3332999999999999</v>
      </c>
      <c r="J73" s="20">
        <v>6.1666999999999996</v>
      </c>
      <c r="K73" s="20">
        <v>6.5</v>
      </c>
      <c r="L73" s="20">
        <v>4</v>
      </c>
      <c r="M73" s="56">
        <f t="shared" si="2"/>
        <v>73.333399999999997</v>
      </c>
      <c r="N73" s="49">
        <v>150000</v>
      </c>
      <c r="O73" s="50" t="s">
        <v>57</v>
      </c>
      <c r="P73" s="50" t="s">
        <v>59</v>
      </c>
      <c r="Q73" s="22" t="s">
        <v>59</v>
      </c>
      <c r="R73" s="51">
        <v>0.47</v>
      </c>
      <c r="S73" s="22" t="s">
        <v>77</v>
      </c>
      <c r="T73" s="52">
        <v>45991</v>
      </c>
      <c r="U73" s="52">
        <v>45991</v>
      </c>
      <c r="V73" s="19"/>
      <c r="W73" s="19"/>
    </row>
    <row r="74" spans="1:28" ht="13.5" customHeight="1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28.166699999999999</v>
      </c>
      <c r="G74" s="20">
        <v>12.833299999999999</v>
      </c>
      <c r="H74" s="20">
        <v>9.8332999999999995</v>
      </c>
      <c r="I74" s="20">
        <v>5</v>
      </c>
      <c r="J74" s="20">
        <v>6.1666999999999996</v>
      </c>
      <c r="K74" s="20">
        <v>6</v>
      </c>
      <c r="L74" s="20">
        <v>5</v>
      </c>
      <c r="M74" s="56">
        <f t="shared" si="2"/>
        <v>73</v>
      </c>
      <c r="N74" s="49">
        <v>250000</v>
      </c>
      <c r="O74" s="50" t="s">
        <v>57</v>
      </c>
      <c r="P74" s="50" t="s">
        <v>58</v>
      </c>
      <c r="Q74" s="22" t="s">
        <v>58</v>
      </c>
      <c r="R74" s="51">
        <v>0.13</v>
      </c>
      <c r="S74" s="22" t="s">
        <v>73</v>
      </c>
      <c r="T74" s="52">
        <v>46203</v>
      </c>
      <c r="U74" s="52">
        <v>46203</v>
      </c>
      <c r="V74" s="19"/>
      <c r="W74" s="19"/>
    </row>
    <row r="75" spans="1:28" ht="13.5" customHeight="1" x14ac:dyDescent="0.35">
      <c r="A75" s="53" t="s">
        <v>203</v>
      </c>
      <c r="B75" s="53" t="s">
        <v>52</v>
      </c>
      <c r="C75" s="53" t="s">
        <v>193</v>
      </c>
      <c r="D75" s="63">
        <v>750500</v>
      </c>
      <c r="E75" s="63">
        <v>350000</v>
      </c>
      <c r="F75" s="56">
        <v>29.833300000000001</v>
      </c>
      <c r="G75" s="56">
        <v>12.333299999999999</v>
      </c>
      <c r="H75" s="56">
        <v>10.833299999999999</v>
      </c>
      <c r="I75" s="56">
        <v>4.1666999999999996</v>
      </c>
      <c r="J75" s="56">
        <v>7.6666999999999996</v>
      </c>
      <c r="K75" s="56">
        <v>7.3333000000000004</v>
      </c>
      <c r="L75" s="56">
        <v>5</v>
      </c>
      <c r="M75" s="56">
        <f t="shared" si="2"/>
        <v>77.166600000000003</v>
      </c>
      <c r="N75" s="63">
        <v>350000</v>
      </c>
      <c r="O75" s="64" t="s">
        <v>57</v>
      </c>
      <c r="P75" s="64" t="s">
        <v>58</v>
      </c>
      <c r="Q75" s="58" t="s">
        <v>59</v>
      </c>
      <c r="R75" s="65">
        <v>0.47</v>
      </c>
      <c r="S75" s="58" t="s">
        <v>75</v>
      </c>
      <c r="T75" s="66">
        <v>46203</v>
      </c>
      <c r="U75" s="66">
        <v>46203</v>
      </c>
      <c r="V75" s="19"/>
      <c r="W75" s="19"/>
    </row>
    <row r="76" spans="1:28" ht="13.5" customHeight="1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14.25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56">
        <f t="shared" si="2"/>
        <v>88.25</v>
      </c>
      <c r="N76" s="49">
        <v>150000</v>
      </c>
      <c r="O76" s="50" t="s">
        <v>57</v>
      </c>
      <c r="P76" s="50" t="s">
        <v>58</v>
      </c>
      <c r="Q76" s="22" t="s">
        <v>58</v>
      </c>
      <c r="R76" s="51">
        <v>0.24</v>
      </c>
      <c r="S76" s="22" t="s">
        <v>205</v>
      </c>
      <c r="T76" s="52">
        <v>46203</v>
      </c>
      <c r="U76" s="52">
        <v>46203</v>
      </c>
      <c r="V76" s="19"/>
      <c r="W76" s="19"/>
      <c r="AB76" s="5"/>
    </row>
    <row r="77" spans="1:28" ht="13.5" customHeight="1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26.5</v>
      </c>
      <c r="G77" s="20">
        <v>12.25</v>
      </c>
      <c r="H77" s="20">
        <v>9.25</v>
      </c>
      <c r="I77" s="20">
        <v>4</v>
      </c>
      <c r="J77" s="20">
        <v>7</v>
      </c>
      <c r="K77" s="20">
        <v>6</v>
      </c>
      <c r="L77" s="20">
        <v>5</v>
      </c>
      <c r="M77" s="56">
        <f t="shared" si="2"/>
        <v>70</v>
      </c>
      <c r="N77" s="49">
        <v>100000</v>
      </c>
      <c r="O77" s="50" t="s">
        <v>57</v>
      </c>
      <c r="P77" s="50" t="s">
        <v>58</v>
      </c>
      <c r="Q77" s="22" t="s">
        <v>58</v>
      </c>
      <c r="R77" s="51">
        <v>0.12</v>
      </c>
      <c r="S77" s="22" t="s">
        <v>73</v>
      </c>
      <c r="T77" s="52">
        <v>46203</v>
      </c>
      <c r="U77" s="52">
        <v>46203</v>
      </c>
      <c r="V77" s="19"/>
      <c r="W77" s="19"/>
    </row>
    <row r="78" spans="1:28" ht="13.5" customHeight="1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32.5</v>
      </c>
      <c r="G78" s="20">
        <v>12</v>
      </c>
      <c r="H78" s="20">
        <v>13.25</v>
      </c>
      <c r="I78" s="20">
        <v>5</v>
      </c>
      <c r="J78" s="20">
        <v>7</v>
      </c>
      <c r="K78" s="20">
        <v>8</v>
      </c>
      <c r="L78" s="20">
        <v>4</v>
      </c>
      <c r="M78" s="56">
        <f t="shared" si="2"/>
        <v>81.75</v>
      </c>
      <c r="N78" s="49">
        <v>200000</v>
      </c>
      <c r="O78" s="50" t="s">
        <v>57</v>
      </c>
      <c r="P78" s="50" t="s">
        <v>59</v>
      </c>
      <c r="Q78" s="22" t="s">
        <v>59</v>
      </c>
      <c r="R78" s="51">
        <v>0.62</v>
      </c>
      <c r="S78" s="22" t="s">
        <v>72</v>
      </c>
      <c r="T78" s="52">
        <v>46203</v>
      </c>
      <c r="U78" s="52">
        <v>46203</v>
      </c>
      <c r="V78" s="19"/>
      <c r="W78" s="19"/>
    </row>
    <row r="79" spans="1:28" ht="13.5" customHeight="1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7</v>
      </c>
      <c r="L79" s="20">
        <v>4</v>
      </c>
      <c r="M79" s="56">
        <f t="shared" si="2"/>
        <v>79</v>
      </c>
      <c r="N79" s="49">
        <v>150000</v>
      </c>
      <c r="O79" s="50" t="s">
        <v>57</v>
      </c>
      <c r="P79" s="50" t="s">
        <v>59</v>
      </c>
      <c r="Q79" s="22" t="s">
        <v>59</v>
      </c>
      <c r="R79" s="51">
        <v>0.47</v>
      </c>
      <c r="S79" s="22" t="s">
        <v>77</v>
      </c>
      <c r="T79" s="52">
        <v>46053</v>
      </c>
      <c r="U79" s="52">
        <v>46053</v>
      </c>
      <c r="V79" s="19"/>
      <c r="W79" s="19"/>
    </row>
    <row r="80" spans="1:28" ht="13.5" customHeight="1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56">
        <f t="shared" si="2"/>
        <v>84</v>
      </c>
      <c r="N80" s="49">
        <v>500000</v>
      </c>
      <c r="O80" s="50" t="s">
        <v>57</v>
      </c>
      <c r="P80" s="50" t="s">
        <v>58</v>
      </c>
      <c r="Q80" s="22" t="s">
        <v>58</v>
      </c>
      <c r="R80" s="51">
        <v>0.33</v>
      </c>
      <c r="S80" s="22" t="s">
        <v>73</v>
      </c>
      <c r="T80" s="52">
        <v>46203</v>
      </c>
      <c r="U80" s="52">
        <v>46203</v>
      </c>
      <c r="V80" s="19"/>
      <c r="W80" s="19"/>
    </row>
    <row r="81" spans="1:23" ht="13.5" customHeight="1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29.25</v>
      </c>
      <c r="G81" s="20">
        <v>10</v>
      </c>
      <c r="H81" s="20">
        <v>10.5</v>
      </c>
      <c r="I81" s="20">
        <v>4</v>
      </c>
      <c r="J81" s="20">
        <v>5.25</v>
      </c>
      <c r="K81" s="20">
        <v>6.25</v>
      </c>
      <c r="L81" s="20">
        <v>5</v>
      </c>
      <c r="M81" s="56">
        <f t="shared" si="2"/>
        <v>70.25</v>
      </c>
      <c r="N81" s="49">
        <v>150000</v>
      </c>
      <c r="O81" s="50" t="s">
        <v>57</v>
      </c>
      <c r="P81" s="50" t="s">
        <v>59</v>
      </c>
      <c r="Q81" s="22" t="s">
        <v>58</v>
      </c>
      <c r="R81" s="51">
        <v>0.42</v>
      </c>
      <c r="S81" s="22" t="s">
        <v>73</v>
      </c>
      <c r="T81" s="52">
        <v>46203</v>
      </c>
      <c r="U81" s="52">
        <v>46203</v>
      </c>
      <c r="V81" s="19"/>
      <c r="W81" s="19"/>
    </row>
    <row r="82" spans="1:23" ht="13.5" customHeight="1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3.25</v>
      </c>
      <c r="J82" s="20">
        <v>6</v>
      </c>
      <c r="K82" s="20">
        <v>8</v>
      </c>
      <c r="L82" s="20">
        <v>4</v>
      </c>
      <c r="M82" s="56">
        <f t="shared" si="2"/>
        <v>74.25</v>
      </c>
      <c r="N82" s="49">
        <v>250000</v>
      </c>
      <c r="O82" s="50" t="s">
        <v>57</v>
      </c>
      <c r="P82" s="50" t="s">
        <v>58</v>
      </c>
      <c r="Q82" s="22" t="s">
        <v>58</v>
      </c>
      <c r="R82" s="51">
        <v>0.26</v>
      </c>
      <c r="S82" s="22" t="s">
        <v>73</v>
      </c>
      <c r="T82" s="52">
        <v>45838</v>
      </c>
      <c r="U82" s="52">
        <v>45961</v>
      </c>
      <c r="V82" s="19"/>
      <c r="W82" s="19"/>
    </row>
    <row r="83" spans="1:23" ht="13.5" customHeight="1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29.25</v>
      </c>
      <c r="G83" s="20">
        <v>12</v>
      </c>
      <c r="H83" s="20">
        <v>12.25</v>
      </c>
      <c r="I83" s="20">
        <v>5</v>
      </c>
      <c r="J83" s="20">
        <v>4.5</v>
      </c>
      <c r="K83" s="20">
        <v>4.25</v>
      </c>
      <c r="L83" s="20">
        <v>4</v>
      </c>
      <c r="M83" s="56">
        <f t="shared" si="2"/>
        <v>71.25</v>
      </c>
      <c r="N83" s="49">
        <v>150000</v>
      </c>
      <c r="O83" s="50" t="s">
        <v>57</v>
      </c>
      <c r="P83" s="50" t="s">
        <v>59</v>
      </c>
      <c r="Q83" s="22" t="s">
        <v>59</v>
      </c>
      <c r="R83" s="51">
        <v>0.53</v>
      </c>
      <c r="S83" s="22" t="s">
        <v>76</v>
      </c>
      <c r="T83" s="52">
        <v>46022</v>
      </c>
      <c r="U83" s="52">
        <v>46022</v>
      </c>
      <c r="V83" s="19"/>
      <c r="W83" s="19"/>
    </row>
    <row r="84" spans="1:23" ht="13.5" customHeight="1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29.75</v>
      </c>
      <c r="G84" s="20">
        <v>14</v>
      </c>
      <c r="H84" s="20">
        <v>12.25</v>
      </c>
      <c r="I84" s="20">
        <v>5</v>
      </c>
      <c r="J84" s="20">
        <v>6</v>
      </c>
      <c r="K84" s="20">
        <v>6</v>
      </c>
      <c r="L84" s="20">
        <v>4</v>
      </c>
      <c r="M84" s="56">
        <f t="shared" si="2"/>
        <v>77</v>
      </c>
      <c r="N84" s="49">
        <v>150000</v>
      </c>
      <c r="O84" s="50" t="s">
        <v>57</v>
      </c>
      <c r="P84" s="50" t="s">
        <v>58</v>
      </c>
      <c r="Q84" s="22" t="s">
        <v>58</v>
      </c>
      <c r="R84" s="51">
        <v>0.28000000000000003</v>
      </c>
      <c r="S84" s="22" t="s">
        <v>73</v>
      </c>
      <c r="T84" s="52">
        <v>45930</v>
      </c>
      <c r="U84" s="52">
        <v>45961</v>
      </c>
      <c r="V84" s="19"/>
      <c r="W84" s="19"/>
    </row>
    <row r="85" spans="1:23" ht="13.5" customHeight="1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17</v>
      </c>
      <c r="G85" s="20">
        <v>12.25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56">
        <f>SUM(F85:L85)</f>
        <v>56.25</v>
      </c>
      <c r="N85" s="49">
        <v>0</v>
      </c>
      <c r="O85" s="50" t="s">
        <v>57</v>
      </c>
      <c r="P85" s="50" t="s">
        <v>58</v>
      </c>
      <c r="Q85" s="22"/>
      <c r="R85" s="51">
        <v>0.5</v>
      </c>
      <c r="S85" s="22"/>
      <c r="T85" s="52">
        <v>45991</v>
      </c>
      <c r="U85" s="52"/>
      <c r="V85" s="19"/>
      <c r="W85" s="19"/>
    </row>
    <row r="86" spans="1:23" x14ac:dyDescent="0.35">
      <c r="D86" s="5">
        <f>SUM(D15:D85)</f>
        <v>50643979</v>
      </c>
      <c r="E86" s="5">
        <f>SUM(E15:E85)</f>
        <v>15850000</v>
      </c>
      <c r="F86" s="5"/>
      <c r="G86" s="5"/>
      <c r="M86" s="68"/>
      <c r="N86" s="18">
        <f>SUM(N15:N85)</f>
        <v>12202250</v>
      </c>
    </row>
    <row r="87" spans="1:23" x14ac:dyDescent="0.35">
      <c r="E87" s="5"/>
      <c r="F87" s="5"/>
      <c r="G87" s="5"/>
      <c r="M87" s="2" t="s">
        <v>16</v>
      </c>
      <c r="N87" s="18">
        <f>14000000-N86</f>
        <v>1797750</v>
      </c>
    </row>
  </sheetData>
  <sortState xmlns:xlrd2="http://schemas.microsoft.com/office/spreadsheetml/2017/richdata2" ref="A12:BP41">
    <sortCondition ref="A12"/>
  </sortState>
  <mergeCells count="23">
    <mergeCell ref="D10:O10"/>
    <mergeCell ref="F9:N9"/>
    <mergeCell ref="A12:A14"/>
    <mergeCell ref="B12:B14"/>
    <mergeCell ref="C12:C14"/>
    <mergeCell ref="D12:D14"/>
    <mergeCell ref="E12:E14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F15:F85" xr:uid="{598E021F-7598-4649-9D72-595ECC0B301B}">
      <formula1>40</formula1>
    </dataValidation>
    <dataValidation type="decimal" operator="lessThanOrEqual" allowBlank="1" showInputMessage="1" showErrorMessage="1" error="max. 15" sqref="G15:H85" xr:uid="{30149E0F-DB1B-4108-9C2A-1A0C6C4E5691}">
      <formula1>15</formula1>
    </dataValidation>
    <dataValidation type="decimal" operator="lessThanOrEqual" allowBlank="1" showInputMessage="1" showErrorMessage="1" error="max. 5" sqref="L15:L85 I15:I85" xr:uid="{21850F27-6019-4A3B-A0D2-0DB97796ED6E}">
      <formula1>5</formula1>
    </dataValidation>
    <dataValidation type="decimal" operator="lessThanOrEqual" allowBlank="1" showInputMessage="1" showErrorMessage="1" error="max. 10" sqref="J15:K85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9" si="0">SUM(F16:L16)</f>
        <v>0</v>
      </c>
      <c r="N16" s="2" t="s">
        <v>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7</v>
      </c>
      <c r="L49" s="20">
        <v>5</v>
      </c>
      <c r="M49" s="4">
        <f t="shared" si="0"/>
        <v>77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13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20</v>
      </c>
      <c r="G55" s="20">
        <v>10</v>
      </c>
      <c r="H55" s="20">
        <v>7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59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8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25</v>
      </c>
      <c r="G61" s="20">
        <v>12</v>
      </c>
      <c r="H61" s="20">
        <v>6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63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32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79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68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14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13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81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0"/>
        <v>0</v>
      </c>
      <c r="N69" s="62" t="s">
        <v>70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0"/>
        <v>0</v>
      </c>
      <c r="N70" s="62" t="s">
        <v>70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0"/>
        <v>0</v>
      </c>
      <c r="N71" s="62" t="s">
        <v>70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0"/>
        <v>0</v>
      </c>
      <c r="N72" s="62" t="s">
        <v>70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0"/>
        <v>0</v>
      </c>
      <c r="N73" s="62" t="s">
        <v>70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0"/>
        <v>0</v>
      </c>
      <c r="N74" s="62" t="s">
        <v>70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0"/>
        <v>0</v>
      </c>
      <c r="N75" s="62" t="s">
        <v>70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85" si="1">SUM(F80:L80)</f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67"/>
      <c r="B86" s="67"/>
      <c r="C86" s="67"/>
      <c r="D86" s="5">
        <f>SUM(D14:D85)</f>
        <v>50643979</v>
      </c>
      <c r="E86" s="5">
        <f>SUM(E14:E85)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L24 F25:F42 H43:H48 F49:F86 G69:L85" xr:uid="{91AB88EB-0B31-4C1D-8F6E-832B8517432C}">
      <formula1>40</formula1>
    </dataValidation>
    <dataValidation type="decimal" operator="lessThanOrEqual" allowBlank="1" showInputMessage="1" showErrorMessage="1" error="max. 10" sqref="J25:K42 L43:L48 J49:K68 J86:K86" xr:uid="{FF0108CA-7945-42AF-9D66-E60849AE81AF}">
      <formula1>10</formula1>
    </dataValidation>
    <dataValidation type="decimal" operator="lessThanOrEqual" allowBlank="1" showInputMessage="1" showErrorMessage="1" error="max. 5" sqref="L25:L42 I25:I42 K43:K48 I49:I68 L49:L68 I86 L86" xr:uid="{EDB97515-0295-4A28-A0C9-3D6E31BDD74C}">
      <formula1>5</formula1>
    </dataValidation>
    <dataValidation type="decimal" operator="lessThanOrEqual" allowBlank="1" showInputMessage="1" showErrorMessage="1" error="max. 15" sqref="G25:H42 I43:J48 G49:H68 G86:H86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69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11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77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>SUM(F59:L59)</f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ref="M60:M85" si="1">SUM(F60:L60)</f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33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33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84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27</v>
      </c>
      <c r="G65" s="20">
        <v>11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69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31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77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32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79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1"/>
        <v>0</v>
      </c>
      <c r="N69" s="62" t="s">
        <v>123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1"/>
        <v>0</v>
      </c>
      <c r="N70" s="62" t="s">
        <v>123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1"/>
        <v>0</v>
      </c>
      <c r="N71" s="62" t="s">
        <v>123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1"/>
        <v>0</v>
      </c>
      <c r="N72" s="62" t="s">
        <v>123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1"/>
        <v>0</v>
      </c>
      <c r="N73" s="62" t="s">
        <v>123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1"/>
        <v>0</v>
      </c>
      <c r="N74" s="62" t="s">
        <v>123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1"/>
        <v>0</v>
      </c>
      <c r="N75" s="62" t="s">
        <v>123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:F86 G69:L85" xr:uid="{1E772986-22E3-4AF2-855C-9A1D7B8553AF}">
      <formula1>40</formula1>
    </dataValidation>
    <dataValidation type="decimal" operator="lessThanOrEqual" allowBlank="1" showInputMessage="1" showErrorMessage="1" error="max. 15" sqref="G15:H24 I43:J48 G49:H68 G86:H86" xr:uid="{2C947F65-B395-45AD-9E0F-1FBBC3CD8128}">
      <formula1>15</formula1>
    </dataValidation>
    <dataValidation type="decimal" operator="lessThanOrEqual" allowBlank="1" showInputMessage="1" showErrorMessage="1" error="max. 5" sqref="I15:I24 L15:L24 K43:K48 I49:I68 L49:L68 I86 L86" xr:uid="{B718545B-365C-43C5-9A26-345631DB15AB}">
      <formula1>5</formula1>
    </dataValidation>
    <dataValidation type="decimal" operator="lessThanOrEqual" allowBlank="1" showInputMessage="1" showErrorMessage="1" error="max. 10" sqref="J15:K24 L43:L48 J49:K68 J86:K86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79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12</v>
      </c>
      <c r="I49" s="20">
        <v>4</v>
      </c>
      <c r="J49" s="20">
        <v>8</v>
      </c>
      <c r="K49" s="20">
        <v>6</v>
      </c>
      <c r="L49" s="20">
        <v>5</v>
      </c>
      <c r="M49" s="4">
        <f t="shared" si="0"/>
        <v>78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30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14</v>
      </c>
      <c r="H51" s="20">
        <v>13</v>
      </c>
      <c r="I51" s="20">
        <v>4</v>
      </c>
      <c r="J51" s="20">
        <v>8</v>
      </c>
      <c r="K51" s="20">
        <v>8</v>
      </c>
      <c r="L51" s="20">
        <v>4</v>
      </c>
      <c r="M51" s="4">
        <f t="shared" si="0"/>
        <v>83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30</v>
      </c>
      <c r="G52" s="20">
        <v>12</v>
      </c>
      <c r="H52" s="20">
        <v>12</v>
      </c>
      <c r="I52" s="20">
        <v>5</v>
      </c>
      <c r="J52" s="20">
        <v>7</v>
      </c>
      <c r="K52" s="20">
        <v>7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32</v>
      </c>
      <c r="G53" s="20">
        <v>12</v>
      </c>
      <c r="H53" s="20">
        <v>12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81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34</v>
      </c>
      <c r="G54" s="20">
        <v>14</v>
      </c>
      <c r="H54" s="20">
        <v>13</v>
      </c>
      <c r="I54" s="20">
        <v>5</v>
      </c>
      <c r="J54" s="20">
        <v>8</v>
      </c>
      <c r="K54" s="20">
        <v>8</v>
      </c>
      <c r="L54" s="20">
        <v>4</v>
      </c>
      <c r="M54" s="4">
        <f t="shared" si="0"/>
        <v>86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</v>
      </c>
      <c r="G55" s="20">
        <v>11</v>
      </c>
      <c r="H55" s="20">
        <v>8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33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35</v>
      </c>
      <c r="G57" s="20">
        <v>11</v>
      </c>
      <c r="H57" s="20">
        <v>13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82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33</v>
      </c>
      <c r="G58" s="20">
        <v>13</v>
      </c>
      <c r="H58" s="20">
        <v>13</v>
      </c>
      <c r="I58" s="20">
        <v>5</v>
      </c>
      <c r="J58" s="20">
        <v>8</v>
      </c>
      <c r="K58" s="20">
        <v>8</v>
      </c>
      <c r="L58" s="20">
        <v>4</v>
      </c>
      <c r="M58" s="4">
        <f t="shared" si="0"/>
        <v>84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31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79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34</v>
      </c>
      <c r="G60" s="20">
        <v>13</v>
      </c>
      <c r="H60" s="20">
        <v>14</v>
      </c>
      <c r="I60" s="20">
        <v>5</v>
      </c>
      <c r="J60" s="20">
        <v>8</v>
      </c>
      <c r="K60" s="20">
        <v>8</v>
      </c>
      <c r="L60" s="20">
        <v>4</v>
      </c>
      <c r="M60" s="4">
        <f t="shared" si="0"/>
        <v>86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28</v>
      </c>
      <c r="G61" s="20">
        <v>11</v>
      </c>
      <c r="H61" s="20">
        <v>9</v>
      </c>
      <c r="I61" s="20">
        <v>4</v>
      </c>
      <c r="J61" s="20">
        <v>5</v>
      </c>
      <c r="K61" s="20">
        <v>6</v>
      </c>
      <c r="L61" s="20">
        <v>5</v>
      </c>
      <c r="M61" s="4">
        <f t="shared" si="0"/>
        <v>68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33</v>
      </c>
      <c r="G62" s="20">
        <v>11</v>
      </c>
      <c r="H62" s="20">
        <v>12</v>
      </c>
      <c r="I62" s="20">
        <v>5</v>
      </c>
      <c r="J62" s="20">
        <v>8</v>
      </c>
      <c r="K62" s="20">
        <v>8</v>
      </c>
      <c r="L62" s="20">
        <v>2</v>
      </c>
      <c r="M62" s="4">
        <f t="shared" si="0"/>
        <v>79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35</v>
      </c>
      <c r="G63" s="20">
        <v>14</v>
      </c>
      <c r="H63" s="20">
        <v>14</v>
      </c>
      <c r="I63" s="20">
        <v>5</v>
      </c>
      <c r="J63" s="20">
        <v>8</v>
      </c>
      <c r="K63" s="20">
        <v>8</v>
      </c>
      <c r="L63" s="20">
        <v>4</v>
      </c>
      <c r="M63" s="4">
        <f t="shared" si="0"/>
        <v>88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30</v>
      </c>
      <c r="G64" s="20">
        <v>11</v>
      </c>
      <c r="H64" s="20">
        <v>12</v>
      </c>
      <c r="I64" s="20">
        <v>4</v>
      </c>
      <c r="J64" s="20">
        <v>8</v>
      </c>
      <c r="K64" s="20">
        <v>8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13</v>
      </c>
      <c r="H65" s="20">
        <v>7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69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31</v>
      </c>
      <c r="G66" s="20">
        <v>12</v>
      </c>
      <c r="H66" s="20">
        <v>13</v>
      </c>
      <c r="I66" s="20">
        <v>5</v>
      </c>
      <c r="J66" s="20">
        <v>8</v>
      </c>
      <c r="K66" s="20">
        <v>8</v>
      </c>
      <c r="L66" s="20">
        <v>5</v>
      </c>
      <c r="M66" s="4">
        <f t="shared" si="0"/>
        <v>82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33</v>
      </c>
      <c r="G67" s="20">
        <v>14</v>
      </c>
      <c r="H67" s="20">
        <v>9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34</v>
      </c>
      <c r="G68" s="20">
        <v>13</v>
      </c>
      <c r="H68" s="20">
        <v>13</v>
      </c>
      <c r="I68" s="20">
        <v>4</v>
      </c>
      <c r="J68" s="20">
        <v>8</v>
      </c>
      <c r="K68" s="20">
        <v>8</v>
      </c>
      <c r="L68" s="20">
        <v>4</v>
      </c>
      <c r="M68" s="4">
        <f t="shared" si="0"/>
        <v>84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30</v>
      </c>
      <c r="G69" s="20">
        <v>13</v>
      </c>
      <c r="H69" s="20">
        <v>12</v>
      </c>
      <c r="I69" s="20">
        <v>5</v>
      </c>
      <c r="J69" s="20">
        <v>7</v>
      </c>
      <c r="K69" s="20">
        <v>8</v>
      </c>
      <c r="L69" s="20">
        <v>4</v>
      </c>
      <c r="M69" s="4">
        <f t="shared" si="0"/>
        <v>79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</v>
      </c>
      <c r="G70" s="20">
        <v>12</v>
      </c>
      <c r="H70" s="20">
        <v>7</v>
      </c>
      <c r="I70" s="20">
        <v>4</v>
      </c>
      <c r="J70" s="20">
        <v>7</v>
      </c>
      <c r="K70" s="20">
        <v>7</v>
      </c>
      <c r="L70" s="20">
        <v>5</v>
      </c>
      <c r="M70" s="4">
        <f t="shared" si="0"/>
        <v>63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32</v>
      </c>
      <c r="G71" s="20">
        <v>13</v>
      </c>
      <c r="H71" s="20">
        <v>12</v>
      </c>
      <c r="I71" s="20">
        <v>4</v>
      </c>
      <c r="J71" s="20">
        <v>7</v>
      </c>
      <c r="K71" s="20">
        <v>7</v>
      </c>
      <c r="L71" s="20">
        <v>4</v>
      </c>
      <c r="M71" s="4">
        <f t="shared" si="0"/>
        <v>79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4">
        <f t="shared" si="0"/>
        <v>85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32</v>
      </c>
      <c r="G73" s="20">
        <v>12</v>
      </c>
      <c r="H73" s="20">
        <v>12</v>
      </c>
      <c r="I73" s="20">
        <v>4</v>
      </c>
      <c r="J73" s="20">
        <v>7</v>
      </c>
      <c r="K73" s="20">
        <v>7</v>
      </c>
      <c r="L73" s="20">
        <v>4</v>
      </c>
      <c r="M73" s="4">
        <f t="shared" si="0"/>
        <v>78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29</v>
      </c>
      <c r="G74" s="20">
        <v>12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4">
        <f t="shared" si="0"/>
        <v>74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32</v>
      </c>
      <c r="G75" s="20">
        <v>13</v>
      </c>
      <c r="H75" s="20">
        <v>12</v>
      </c>
      <c r="I75" s="20">
        <v>4</v>
      </c>
      <c r="J75" s="20">
        <v>8</v>
      </c>
      <c r="K75" s="20">
        <v>8</v>
      </c>
      <c r="L75" s="20">
        <v>5</v>
      </c>
      <c r="M75" s="4">
        <f t="shared" si="0"/>
        <v>82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85" si="1">SUM(F80:L80)</f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86 G76:L85" xr:uid="{32F90AD8-9D48-4ECC-B4FB-4942F1214D4B}">
      <formula1>40</formula1>
    </dataValidation>
    <dataValidation type="decimal" operator="lessThanOrEqual" allowBlank="1" showInputMessage="1" showErrorMessage="1" error="max. 15" sqref="G15:H42 I43:J48 G49:H75 G86:H86" xr:uid="{DFE6122A-4146-4098-93A6-D4E43DA13FA2}">
      <formula1>15</formula1>
    </dataValidation>
    <dataValidation type="decimal" operator="lessThanOrEqual" allowBlank="1" showInputMessage="1" showErrorMessage="1" error="max. 5" sqref="L15:L42 I15:I42 K43:K48 I49:I75 L49:L75 I86 L86" xr:uid="{5254CA13-E08A-4D52-AF66-2EEDACA8551A}">
      <formula1>5</formula1>
    </dataValidation>
    <dataValidation type="decimal" operator="lessThanOrEqual" allowBlank="1" showInputMessage="1" showErrorMessage="1" error="max. 10" sqref="J15:K42 L43:L48 J49:K75 J86:K86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22</v>
      </c>
      <c r="G55" s="20">
        <v>14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68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10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76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ref="M60:M85" si="1">SUM(F60:L60)</f>
        <v>0</v>
      </c>
      <c r="N60" s="2" t="s">
        <v>70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1"/>
        <v>0</v>
      </c>
      <c r="N61" s="2" t="s">
        <v>70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1"/>
        <v>0</v>
      </c>
      <c r="N62" s="2" t="s">
        <v>70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1"/>
        <v>0</v>
      </c>
      <c r="N63" s="2" t="s">
        <v>70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1"/>
        <v>0</v>
      </c>
      <c r="N64" s="2" t="s">
        <v>70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1"/>
        <v>0</v>
      </c>
      <c r="N65" s="2" t="s">
        <v>70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1"/>
        <v>0</v>
      </c>
      <c r="N66" s="2" t="s">
        <v>70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1"/>
        <v>0</v>
      </c>
      <c r="N67" s="2" t="s">
        <v>70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1"/>
        <v>0</v>
      </c>
      <c r="N68" s="2" t="s">
        <v>70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72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21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64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1"/>
        <v>72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1"/>
        <v>81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4">
        <f t="shared" si="1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72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28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1"/>
        <v>73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L24 F25:F42 H43:H48 F49:F59 F60:L68 F69:F86 G76:L85" xr:uid="{4C637745-C332-4F19-9CE3-1403C73942A6}">
      <formula1>40</formula1>
    </dataValidation>
    <dataValidation type="decimal" operator="lessThanOrEqual" allowBlank="1" showInputMessage="1" showErrorMessage="1" error="max. 15" sqref="G25:H42 I43:J48 G49:H59 G86:H86 G69:H75" xr:uid="{75C53C0D-D32D-4733-8E45-69C2578E92C5}">
      <formula1>15</formula1>
    </dataValidation>
    <dataValidation type="decimal" operator="lessThanOrEqual" allowBlank="1" showInputMessage="1" showErrorMessage="1" error="max. 5" sqref="L25:L42 I25:I42 K43:K48 L49:L59 I49:I59 I69:I75 L86 I86 L69:L75" xr:uid="{B2F1627E-A825-489C-87C2-C4E540301F5E}">
      <formula1>5</formula1>
    </dataValidation>
    <dataValidation type="decimal" operator="lessThanOrEqual" allowBlank="1" showInputMessage="1" showErrorMessage="1" error="max. 10" sqref="J25:K42 L43:L48 J49:K59 J86:K86 J69:K75" xr:uid="{CBF73544-20A2-48CB-99FF-3DAD4A859643}">
      <formula1>10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85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1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21</v>
      </c>
      <c r="G65" s="20">
        <v>12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65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74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1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1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4">
        <f t="shared" si="1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29</v>
      </c>
      <c r="G74" s="20">
        <v>13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75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6</v>
      </c>
      <c r="K75" s="20">
        <v>7</v>
      </c>
      <c r="L75" s="20">
        <v>5</v>
      </c>
      <c r="M75" s="4">
        <f t="shared" si="1"/>
        <v>72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232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232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232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232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232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232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232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232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H43:H48 F49:F86 G76:L85" xr:uid="{1EAF000E-BD15-4AA2-BA76-6F5DC1BBABF7}">
      <formula1>40</formula1>
    </dataValidation>
    <dataValidation type="decimal" operator="lessThanOrEqual" allowBlank="1" showInputMessage="1" showErrorMessage="1" error="max. 15" sqref="G15:H42 I43:J48 G86:H86 G49:H75" xr:uid="{E515C8B7-4EA9-4ED9-BEB0-753C085A5FAB}">
      <formula1>15</formula1>
    </dataValidation>
    <dataValidation type="decimal" operator="lessThanOrEqual" allowBlank="1" showInputMessage="1" showErrorMessage="1" error="max. 5" sqref="L15:L42 I15:I42 K43:K48 L49:L75 L86 I86 I49:I75" xr:uid="{CCDC5468-67A9-43EB-AAD1-C9FB8606DC38}">
      <formula1>5</formula1>
    </dataValidation>
    <dataValidation type="decimal" operator="lessThanOrEqual" allowBlank="1" showInputMessage="1" showErrorMessage="1" error="max. 10" sqref="J15:K42 L43:L48 J86:K86 J49:K75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9B1-8172-41FF-9119-D8554D308F87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28</v>
      </c>
      <c r="G77" s="20">
        <v>12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85" si="1">SUM(F77:L77)</f>
        <v>72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34</v>
      </c>
      <c r="G78" s="20">
        <v>12</v>
      </c>
      <c r="H78" s="20">
        <v>14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84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8</v>
      </c>
      <c r="L79" s="20">
        <v>4</v>
      </c>
      <c r="M79" s="20">
        <f t="shared" si="1"/>
        <v>80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12</v>
      </c>
      <c r="I81" s="20">
        <v>4</v>
      </c>
      <c r="J81" s="20">
        <v>6</v>
      </c>
      <c r="K81" s="20">
        <v>7</v>
      </c>
      <c r="L81" s="20">
        <v>5</v>
      </c>
      <c r="M81" s="20">
        <f t="shared" si="1"/>
        <v>73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13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71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30</v>
      </c>
      <c r="G84" s="20">
        <v>14</v>
      </c>
      <c r="H84" s="20">
        <v>13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78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18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57</v>
      </c>
    </row>
    <row r="86" spans="1:13" x14ac:dyDescent="0.35">
      <c r="D86" s="5">
        <f>SUM(D15:D85)</f>
        <v>50643979</v>
      </c>
      <c r="E86" s="5">
        <f>SUM(E15:E85)</f>
        <v>15850000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10" sqref="J76:K85" xr:uid="{C75CBEDA-25F9-4D4E-900C-D49B22EBADBC}">
      <formula1>10</formula1>
    </dataValidation>
    <dataValidation type="decimal" operator="lessThanOrEqual" allowBlank="1" showInputMessage="1" showErrorMessage="1" error="max. 5" sqref="L76:L85 I76:I85" xr:uid="{C04D3A62-6AC5-4AFE-9222-8FE21E3F8A8D}">
      <formula1>5</formula1>
    </dataValidation>
    <dataValidation type="decimal" operator="lessThanOrEqual" allowBlank="1" showInputMessage="1" showErrorMessage="1" error="max. 15" sqref="G76:H85" xr:uid="{E5D0EBA2-02E5-4449-B905-9137ED147AAF}">
      <formula1>15</formula1>
    </dataValidation>
    <dataValidation type="decimal" operator="lessThanOrEqual" allowBlank="1" showInputMessage="1" showErrorMessage="1" error="max. 40" sqref="G15:L75 F15:F85" xr:uid="{C9CFBEAF-B315-4BF4-BA27-C8217046B8C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3CC6-F723-44C0-BE18-888ECB5BF7A6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27</v>
      </c>
      <c r="G77" s="20">
        <v>12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>SUM(F77:L77)</f>
        <v>71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31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ref="M78:M85" si="1">SUM(F78:L78)</f>
        <v>80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8</v>
      </c>
      <c r="L79" s="20">
        <v>4</v>
      </c>
      <c r="M79" s="20">
        <f t="shared" si="1"/>
        <v>80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10</v>
      </c>
      <c r="I81" s="20">
        <v>4</v>
      </c>
      <c r="J81" s="20">
        <v>6</v>
      </c>
      <c r="K81" s="20">
        <v>8</v>
      </c>
      <c r="L81" s="20">
        <v>5</v>
      </c>
      <c r="M81" s="20">
        <f t="shared" si="1"/>
        <v>72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12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70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76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20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59</v>
      </c>
    </row>
    <row r="86" spans="1:13" x14ac:dyDescent="0.35">
      <c r="D86" s="5">
        <f>SUM(D15:D85)</f>
        <v>50643979</v>
      </c>
      <c r="E86" s="5">
        <f>SUM(E15:E85)</f>
        <v>15850000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75 F76:F85" xr:uid="{908A1F1D-68C9-4B5B-ABB5-23FBD074D4A4}">
      <formula1>40</formula1>
    </dataValidation>
    <dataValidation type="decimal" operator="lessThanOrEqual" allowBlank="1" showInputMessage="1" showErrorMessage="1" error="max. 15" sqref="G76:H85" xr:uid="{B3E7D2DC-DA73-4990-8FB5-912BF8E9781C}">
      <formula1>15</formula1>
    </dataValidation>
    <dataValidation type="decimal" operator="lessThanOrEqual" allowBlank="1" showInputMessage="1" showErrorMessage="1" error="max. 5" sqref="I76:I85 L76:L85" xr:uid="{E808833E-1065-429E-AE0A-0CBA9895FB2E}">
      <formula1>5</formula1>
    </dataValidation>
    <dataValidation type="decimal" operator="lessThanOrEqual" allowBlank="1" showInputMessage="1" showErrorMessage="1" error="max. 10" sqref="J76:K85" xr:uid="{1E471E9A-2E98-4952-BBE7-E1DB73E150D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4224-5A85-469D-9CB9-4DCC05C415C0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5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14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88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25</v>
      </c>
      <c r="G77" s="20">
        <v>12</v>
      </c>
      <c r="H77" s="20">
        <v>7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85" si="1">SUM(F77:L77)</f>
        <v>66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31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80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6</v>
      </c>
      <c r="L79" s="20">
        <v>4</v>
      </c>
      <c r="M79" s="20">
        <f t="shared" si="1"/>
        <v>78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29</v>
      </c>
      <c r="G81" s="20">
        <v>10</v>
      </c>
      <c r="H81" s="20">
        <v>10</v>
      </c>
      <c r="I81" s="20">
        <v>4</v>
      </c>
      <c r="J81" s="20">
        <v>3</v>
      </c>
      <c r="K81" s="20">
        <v>3</v>
      </c>
      <c r="L81" s="20">
        <v>5</v>
      </c>
      <c r="M81" s="20">
        <f t="shared" si="1"/>
        <v>64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3</v>
      </c>
      <c r="J82" s="20">
        <v>6</v>
      </c>
      <c r="K82" s="20">
        <v>8</v>
      </c>
      <c r="L82" s="20">
        <v>4</v>
      </c>
      <c r="M82" s="20">
        <f t="shared" si="1"/>
        <v>74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29</v>
      </c>
      <c r="G83" s="20">
        <v>12</v>
      </c>
      <c r="H83" s="20">
        <v>12</v>
      </c>
      <c r="I83" s="20">
        <v>5</v>
      </c>
      <c r="J83" s="20">
        <v>4</v>
      </c>
      <c r="K83" s="20">
        <v>4</v>
      </c>
      <c r="L83" s="20">
        <v>4</v>
      </c>
      <c r="M83" s="20">
        <f t="shared" si="1"/>
        <v>70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31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78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10</v>
      </c>
      <c r="G85" s="20">
        <v>12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49</v>
      </c>
    </row>
    <row r="86" spans="1:13" x14ac:dyDescent="0.35">
      <c r="D86" s="5">
        <f>SUM(D15:D85)</f>
        <v>50643979</v>
      </c>
      <c r="E86" s="5">
        <f>SUM(E15:E85)</f>
        <v>15850000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75 F76:F85" xr:uid="{F3BE75E8-8171-477C-B5F7-F307869BE4DD}">
      <formula1>40</formula1>
    </dataValidation>
    <dataValidation type="decimal" operator="lessThanOrEqual" allowBlank="1" showInputMessage="1" showErrorMessage="1" error="max. 15" sqref="G76:H85" xr:uid="{A6884B7C-16F9-4815-8D9C-C0059DC02A12}">
      <formula1>15</formula1>
    </dataValidation>
    <dataValidation type="decimal" operator="lessThanOrEqual" allowBlank="1" showInputMessage="1" showErrorMessage="1" error="max. 5" sqref="I76:I85 L76:L85" xr:uid="{1A8A59AD-B3ED-4663-98F8-AEF27549C887}">
      <formula1>5</formula1>
    </dataValidation>
    <dataValidation type="decimal" operator="lessThanOrEqual" allowBlank="1" showInputMessage="1" showErrorMessage="1" error="max. 10" sqref="J76:K85" xr:uid="{A408DE82-1BB3-4939-8A7F-FE9FE08B55C2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BC476-4112-4332-BD82-4B83E6C381CE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230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79" si="0">SUM(F16:L16)</f>
        <v>0</v>
      </c>
      <c r="N16" s="2" t="s">
        <v>230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230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230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230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230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230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230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230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230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230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230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230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230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230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230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230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230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230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230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230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230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230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230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230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230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230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2" t="s">
        <v>230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2" t="s">
        <v>230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2" t="s">
        <v>230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 t="shared" si="0"/>
        <v>0</v>
      </c>
      <c r="N48" s="2" t="s">
        <v>230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2" t="s">
        <v>230</v>
      </c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f t="shared" si="0"/>
        <v>0</v>
      </c>
      <c r="N50" s="2" t="s">
        <v>230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0</v>
      </c>
      <c r="N51" s="2" t="s">
        <v>230</v>
      </c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2" t="s">
        <v>230</v>
      </c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230</v>
      </c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230</v>
      </c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230</v>
      </c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230</v>
      </c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230</v>
      </c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230</v>
      </c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230</v>
      </c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230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230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0"/>
        <v>0</v>
      </c>
      <c r="N62" s="2" t="s">
        <v>230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0"/>
        <v>0</v>
      </c>
      <c r="N63" s="2" t="s">
        <v>230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0"/>
        <v>0</v>
      </c>
      <c r="N64" s="2" t="s">
        <v>230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2" t="s">
        <v>230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0"/>
        <v>0</v>
      </c>
      <c r="N66" s="2" t="s">
        <v>230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0"/>
        <v>0</v>
      </c>
      <c r="N67" s="2" t="s">
        <v>230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0"/>
        <v>0</v>
      </c>
      <c r="N68" s="2" t="s">
        <v>230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f t="shared" si="0"/>
        <v>0</v>
      </c>
      <c r="N69" s="2" t="s">
        <v>230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f t="shared" si="0"/>
        <v>0</v>
      </c>
      <c r="N70" s="2" t="s">
        <v>230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f t="shared" si="0"/>
        <v>0</v>
      </c>
      <c r="N71" s="2" t="s">
        <v>230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2" t="s">
        <v>230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si="0"/>
        <v>0</v>
      </c>
      <c r="N73" s="2" t="s">
        <v>230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0"/>
        <v>0</v>
      </c>
      <c r="N74" s="2" t="s">
        <v>230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 t="shared" si="0"/>
        <v>0</v>
      </c>
      <c r="N75" s="2" t="s">
        <v>230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123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123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123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123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85" si="1">SUM(F80:L80)</f>
        <v>0</v>
      </c>
      <c r="N80" s="2" t="s">
        <v>123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123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123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123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123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123</v>
      </c>
    </row>
    <row r="86" spans="1:14" x14ac:dyDescent="0.35">
      <c r="D86" s="5">
        <f>SUM(D15:D85)</f>
        <v>50643979</v>
      </c>
      <c r="E86" s="5">
        <f>SUM(E15:E85)</f>
        <v>15850000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1">
    <dataValidation type="decimal" operator="lessThanOrEqual" allowBlank="1" showInputMessage="1" showErrorMessage="1" error="max. 40" sqref="F15:L85" xr:uid="{E15BE9AF-AE8A-40EF-A5CF-B8C7E5D52F26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5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15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14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13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76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15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81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25</v>
      </c>
      <c r="G55" s="20">
        <v>12</v>
      </c>
      <c r="H55" s="20">
        <v>10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7</v>
      </c>
      <c r="K56" s="20">
        <v>7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8</v>
      </c>
      <c r="L58" s="20">
        <v>4</v>
      </c>
      <c r="M58" s="4">
        <f t="shared" si="0"/>
        <v>80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81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30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80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12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77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26</v>
      </c>
      <c r="G65" s="20">
        <v>14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72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12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78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14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82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0"/>
        <v>72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0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0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0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35</v>
      </c>
      <c r="G73" s="20">
        <v>12</v>
      </c>
      <c r="H73" s="20">
        <v>10</v>
      </c>
      <c r="I73" s="20">
        <v>3</v>
      </c>
      <c r="J73" s="20">
        <v>7</v>
      </c>
      <c r="K73" s="20">
        <v>6</v>
      </c>
      <c r="L73" s="20">
        <v>4</v>
      </c>
      <c r="M73" s="4">
        <f t="shared" si="0"/>
        <v>77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30</v>
      </c>
      <c r="G74" s="20">
        <v>13</v>
      </c>
      <c r="H74" s="20">
        <v>9</v>
      </c>
      <c r="I74" s="20">
        <v>5</v>
      </c>
      <c r="J74" s="20">
        <v>7</v>
      </c>
      <c r="K74" s="20">
        <v>6</v>
      </c>
      <c r="L74" s="20">
        <v>5</v>
      </c>
      <c r="M74" s="4">
        <f t="shared" si="0"/>
        <v>75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31</v>
      </c>
      <c r="G75" s="20">
        <v>14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0"/>
        <v>79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35</v>
      </c>
      <c r="G76" s="20">
        <v>15</v>
      </c>
      <c r="H76" s="20">
        <v>13</v>
      </c>
      <c r="I76" s="20">
        <v>5</v>
      </c>
      <c r="J76" s="20">
        <v>8</v>
      </c>
      <c r="K76" s="20">
        <v>8</v>
      </c>
      <c r="L76" s="20">
        <v>5</v>
      </c>
      <c r="M76" s="20">
        <f>SUM(F76:L76)</f>
        <v>89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26</v>
      </c>
      <c r="G77" s="20">
        <v>13</v>
      </c>
      <c r="H77" s="20">
        <v>10</v>
      </c>
      <c r="I77" s="20">
        <v>4</v>
      </c>
      <c r="J77" s="20">
        <v>7</v>
      </c>
      <c r="K77" s="20">
        <v>6</v>
      </c>
      <c r="L77" s="20">
        <v>5</v>
      </c>
      <c r="M77" s="20">
        <f t="shared" ref="M77:M85" si="1">SUM(F77:L77)</f>
        <v>71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34</v>
      </c>
      <c r="G78" s="20">
        <v>12</v>
      </c>
      <c r="H78" s="20">
        <v>13</v>
      </c>
      <c r="I78" s="20">
        <v>5</v>
      </c>
      <c r="J78" s="20">
        <v>7</v>
      </c>
      <c r="K78" s="20">
        <v>8</v>
      </c>
      <c r="L78" s="20">
        <v>4</v>
      </c>
      <c r="M78" s="20">
        <f t="shared" si="1"/>
        <v>83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33</v>
      </c>
      <c r="G79" s="20">
        <v>12</v>
      </c>
      <c r="H79" s="20">
        <v>11</v>
      </c>
      <c r="I79" s="20">
        <v>4</v>
      </c>
      <c r="J79" s="20">
        <v>8</v>
      </c>
      <c r="K79" s="20">
        <v>6</v>
      </c>
      <c r="L79" s="20">
        <v>4</v>
      </c>
      <c r="M79" s="20">
        <f t="shared" si="1"/>
        <v>78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32</v>
      </c>
      <c r="G80" s="20">
        <v>14</v>
      </c>
      <c r="H80" s="20">
        <v>13</v>
      </c>
      <c r="I80" s="20">
        <v>5</v>
      </c>
      <c r="J80" s="20">
        <v>7</v>
      </c>
      <c r="K80" s="20">
        <v>8</v>
      </c>
      <c r="L80" s="20">
        <v>5</v>
      </c>
      <c r="M80" s="20">
        <f t="shared" si="1"/>
        <v>84</v>
      </c>
    </row>
    <row r="81" spans="1:13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30</v>
      </c>
      <c r="G81" s="20">
        <v>10</v>
      </c>
      <c r="H81" s="20">
        <v>10</v>
      </c>
      <c r="I81" s="20">
        <v>4</v>
      </c>
      <c r="J81" s="20">
        <v>6</v>
      </c>
      <c r="K81" s="20">
        <v>7</v>
      </c>
      <c r="L81" s="20">
        <v>5</v>
      </c>
      <c r="M81" s="20">
        <f t="shared" si="1"/>
        <v>72</v>
      </c>
    </row>
    <row r="82" spans="1:13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32</v>
      </c>
      <c r="G82" s="20">
        <v>10</v>
      </c>
      <c r="H82" s="20">
        <v>11</v>
      </c>
      <c r="I82" s="20">
        <v>4</v>
      </c>
      <c r="J82" s="20">
        <v>6</v>
      </c>
      <c r="K82" s="20">
        <v>8</v>
      </c>
      <c r="L82" s="20">
        <v>4</v>
      </c>
      <c r="M82" s="20">
        <f t="shared" si="1"/>
        <v>75</v>
      </c>
    </row>
    <row r="83" spans="1:13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30</v>
      </c>
      <c r="G83" s="20">
        <v>12</v>
      </c>
      <c r="H83" s="20">
        <v>12</v>
      </c>
      <c r="I83" s="20">
        <v>5</v>
      </c>
      <c r="J83" s="20">
        <v>6</v>
      </c>
      <c r="K83" s="20">
        <v>5</v>
      </c>
      <c r="L83" s="20">
        <v>4</v>
      </c>
      <c r="M83" s="20">
        <f t="shared" si="1"/>
        <v>74</v>
      </c>
    </row>
    <row r="84" spans="1:13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29</v>
      </c>
      <c r="G84" s="20">
        <v>14</v>
      </c>
      <c r="H84" s="20">
        <v>12</v>
      </c>
      <c r="I84" s="20">
        <v>5</v>
      </c>
      <c r="J84" s="20">
        <v>6</v>
      </c>
      <c r="K84" s="20">
        <v>6</v>
      </c>
      <c r="L84" s="20">
        <v>4</v>
      </c>
      <c r="M84" s="20">
        <f t="shared" si="1"/>
        <v>76</v>
      </c>
    </row>
    <row r="85" spans="1:13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20</v>
      </c>
      <c r="G85" s="20">
        <v>13</v>
      </c>
      <c r="H85" s="20">
        <v>5</v>
      </c>
      <c r="I85" s="20">
        <v>3</v>
      </c>
      <c r="J85" s="20">
        <v>8</v>
      </c>
      <c r="K85" s="20">
        <v>6</v>
      </c>
      <c r="L85" s="20">
        <v>5</v>
      </c>
      <c r="M85" s="20">
        <f t="shared" si="1"/>
        <v>60</v>
      </c>
    </row>
    <row r="86" spans="1:13" x14ac:dyDescent="0.35">
      <c r="D86" s="5">
        <f>SUM(D15:D85)</f>
        <v>50643979</v>
      </c>
      <c r="E86" s="5">
        <f>SUM(E15:E85)</f>
        <v>15850000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85" xr:uid="{C8320280-4DF9-4532-AA0A-40356F736420}">
      <formula1>40</formula1>
    </dataValidation>
    <dataValidation type="decimal" operator="lessThanOrEqual" allowBlank="1" showInputMessage="1" showErrorMessage="1" error="max. 15" sqref="G15:H42 I43:J48 G49:H85" xr:uid="{69944A9E-5BF6-4657-93AB-EF8537A5EA87}">
      <formula1>15</formula1>
    </dataValidation>
    <dataValidation type="decimal" operator="lessThanOrEqual" allowBlank="1" showInputMessage="1" showErrorMessage="1" error="max. 5" sqref="I15:I42 L15:L42 K43:K48 L49:L85 I49:I85" xr:uid="{E1FBB85A-5947-408E-90F3-183C3625B3B1}">
      <formula1>5</formula1>
    </dataValidation>
    <dataValidation type="decimal" operator="lessThanOrEqual" allowBlank="1" showInputMessage="1" showErrorMessage="1" error="max. 10" sqref="J15:K42 L43:L48 J49:K85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85" si="1">SUM(F25:L25)</f>
        <v>0</v>
      </c>
      <c r="N25" s="2" t="s">
        <v>123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123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33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26</v>
      </c>
      <c r="G55" s="20">
        <v>10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7</v>
      </c>
      <c r="L56" s="20">
        <v>4</v>
      </c>
      <c r="M56" s="4">
        <f t="shared" si="1"/>
        <v>72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33</v>
      </c>
      <c r="G60" s="20">
        <v>14</v>
      </c>
      <c r="H60" s="20">
        <v>14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84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20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60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34</v>
      </c>
      <c r="G62" s="20">
        <v>13</v>
      </c>
      <c r="H62" s="20">
        <v>14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82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32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83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28</v>
      </c>
      <c r="G64" s="20">
        <v>11</v>
      </c>
      <c r="H64" s="20">
        <v>13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76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19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61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30</v>
      </c>
      <c r="G67" s="20">
        <v>12</v>
      </c>
      <c r="H67" s="20">
        <v>12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35</v>
      </c>
      <c r="G68" s="20">
        <v>13</v>
      </c>
      <c r="H68" s="20">
        <v>14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85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29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4">
        <f t="shared" si="1"/>
        <v>76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19</v>
      </c>
      <c r="G70" s="20">
        <v>12</v>
      </c>
      <c r="H70" s="20">
        <v>8</v>
      </c>
      <c r="I70" s="20">
        <v>4</v>
      </c>
      <c r="J70" s="20">
        <v>6</v>
      </c>
      <c r="K70" s="20">
        <v>6</v>
      </c>
      <c r="L70" s="20">
        <v>5</v>
      </c>
      <c r="M70" s="4">
        <f t="shared" si="1"/>
        <v>60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8</v>
      </c>
      <c r="L71" s="20">
        <v>4</v>
      </c>
      <c r="M71" s="4">
        <f t="shared" si="1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4">
        <f t="shared" si="1"/>
        <v>82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13</v>
      </c>
      <c r="H73" s="20">
        <v>9</v>
      </c>
      <c r="I73" s="20">
        <v>3</v>
      </c>
      <c r="J73" s="20">
        <v>8</v>
      </c>
      <c r="K73" s="20">
        <v>8</v>
      </c>
      <c r="L73" s="20">
        <v>4</v>
      </c>
      <c r="M73" s="4">
        <f t="shared" si="1"/>
        <v>75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4">
        <f t="shared" si="1"/>
        <v>72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30</v>
      </c>
      <c r="G75" s="20">
        <v>14</v>
      </c>
      <c r="H75" s="20">
        <v>13</v>
      </c>
      <c r="I75" s="20">
        <v>5</v>
      </c>
      <c r="J75" s="20">
        <v>8</v>
      </c>
      <c r="K75" s="20">
        <v>8</v>
      </c>
      <c r="L75" s="20">
        <v>5</v>
      </c>
      <c r="M75" s="4">
        <f t="shared" si="1"/>
        <v>83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1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1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1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1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si="1"/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10" sqref="J15:K24 L43:L48 J49:K75 J86:K86" xr:uid="{FF25E168-74ED-40BA-887A-E432CEC05973}">
      <formula1>10</formula1>
    </dataValidation>
    <dataValidation type="decimal" operator="lessThanOrEqual" allowBlank="1" showInputMessage="1" showErrorMessage="1" error="max. 5" sqref="L15:L24 I15:I24 K43:K48 N43:N48 I86 I49:I75 L49:L75 L86" xr:uid="{C0BF3698-E917-4C77-BE82-2C804E6C75AD}">
      <formula1>5</formula1>
    </dataValidation>
    <dataValidation type="decimal" operator="lessThanOrEqual" allowBlank="1" showInputMessage="1" showErrorMessage="1" error="max. 15" sqref="G15:H24 I43:J48 G49:H75 G86:H86" xr:uid="{17CC8FBE-A68D-458C-BF49-4B3CC06D2CD4}">
      <formula1>15</formula1>
    </dataValidation>
    <dataValidation type="decimal" operator="lessThanOrEqual" allowBlank="1" showInputMessage="1" showErrorMessage="1" error="max. 40" sqref="G25:L42 F15:F42 H43:H48 F49:F86 G76:L85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26</v>
      </c>
      <c r="G55" s="20">
        <v>12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70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35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80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22</v>
      </c>
      <c r="G61" s="20">
        <v>12</v>
      </c>
      <c r="H61" s="20">
        <v>7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61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23</v>
      </c>
      <c r="G65" s="20">
        <v>12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27</v>
      </c>
      <c r="G69" s="20">
        <v>14</v>
      </c>
      <c r="H69" s="20">
        <v>11</v>
      </c>
      <c r="I69" s="20">
        <v>5</v>
      </c>
      <c r="J69" s="20">
        <v>6</v>
      </c>
      <c r="K69" s="20">
        <v>6</v>
      </c>
      <c r="L69" s="20">
        <v>4</v>
      </c>
      <c r="M69" s="4">
        <f t="shared" si="0"/>
        <v>73</v>
      </c>
      <c r="N69" s="61"/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4">
        <f t="shared" si="0"/>
        <v>66</v>
      </c>
      <c r="N70" s="61"/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4">
        <f t="shared" si="0"/>
        <v>73</v>
      </c>
      <c r="N71" s="61"/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4">
        <f t="shared" si="0"/>
        <v>84</v>
      </c>
      <c r="N72" s="61"/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30</v>
      </c>
      <c r="G73" s="20">
        <v>11</v>
      </c>
      <c r="H73" s="20">
        <v>10</v>
      </c>
      <c r="I73" s="20">
        <v>4</v>
      </c>
      <c r="J73" s="20">
        <v>5</v>
      </c>
      <c r="K73" s="20">
        <v>6</v>
      </c>
      <c r="L73" s="20">
        <v>4</v>
      </c>
      <c r="M73" s="4">
        <f t="shared" si="0"/>
        <v>70</v>
      </c>
      <c r="N73" s="61"/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25</v>
      </c>
      <c r="G74" s="20">
        <v>13</v>
      </c>
      <c r="H74" s="20">
        <v>10</v>
      </c>
      <c r="I74" s="20">
        <v>5</v>
      </c>
      <c r="J74" s="20">
        <v>6</v>
      </c>
      <c r="K74" s="20">
        <v>6</v>
      </c>
      <c r="L74" s="20">
        <v>5</v>
      </c>
      <c r="M74" s="4">
        <f t="shared" si="0"/>
        <v>70</v>
      </c>
      <c r="N74" s="61"/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4">
        <f t="shared" si="0"/>
        <v>74</v>
      </c>
      <c r="N75" s="61"/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232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232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233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234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85" si="1">SUM(F80:L80)</f>
        <v>0</v>
      </c>
      <c r="N80" s="2" t="s">
        <v>235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236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237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238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239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240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phoneticPr fontId="10" type="noConversion"/>
  <dataValidations count="4">
    <dataValidation type="decimal" operator="lessThanOrEqual" allowBlank="1" showInputMessage="1" showErrorMessage="1" error="max. 40" sqref="F15:F42 G25:L42 H43:H48 F49 F51:F86 G76:L85" xr:uid="{9322DB29-F75F-4637-9C4F-03172CC60AA8}">
      <formula1>40</formula1>
    </dataValidation>
    <dataValidation type="decimal" operator="lessThanOrEqual" allowBlank="1" showInputMessage="1" showErrorMessage="1" error="max. 15" sqref="G15:H24 I43:J48 G49:H75 G86:H86" xr:uid="{0BA448E6-0099-4F70-B151-85A07F3011C2}">
      <formula1>15</formula1>
    </dataValidation>
    <dataValidation type="decimal" operator="lessThanOrEqual" allowBlank="1" showInputMessage="1" showErrorMessage="1" error="max. 5" sqref="L15:L24 I15:I24 K43:K48 L49:L75 I49:I75 I86 L86" xr:uid="{8A1258DB-7E87-4478-A94E-3345D355BD50}">
      <formula1>5</formula1>
    </dataValidation>
    <dataValidation type="decimal" operator="lessThanOrEqual" allowBlank="1" showInputMessage="1" showErrorMessage="1" error="max. 10" sqref="J15:K24 L43:L48 J49:K75 J86:K86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8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4" width="18" style="2" customWidth="1"/>
    <col min="15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241</v>
      </c>
      <c r="D4" s="2" t="s">
        <v>34</v>
      </c>
    </row>
    <row r="5" spans="1:78" x14ac:dyDescent="0.35">
      <c r="A5" s="6" t="s">
        <v>204</v>
      </c>
      <c r="D5" s="2" t="s">
        <v>35</v>
      </c>
    </row>
    <row r="6" spans="1:78" x14ac:dyDescent="0.35">
      <c r="A6" s="6" t="s">
        <v>38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74" t="s">
        <v>71</v>
      </c>
      <c r="G9" s="74"/>
      <c r="H9" s="74"/>
      <c r="I9" s="74"/>
      <c r="J9" s="74"/>
      <c r="K9" s="74"/>
      <c r="L9" s="74"/>
      <c r="M9" s="10"/>
    </row>
    <row r="10" spans="1:78" ht="25.5" customHeight="1" x14ac:dyDescent="0.25">
      <c r="D10" s="73" t="s">
        <v>30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78" x14ac:dyDescent="0.35">
      <c r="A11" s="6"/>
    </row>
    <row r="12" spans="1:78" ht="26.65" customHeight="1" x14ac:dyDescent="0.35">
      <c r="A12" s="71" t="s">
        <v>0</v>
      </c>
      <c r="B12" s="71" t="s">
        <v>1</v>
      </c>
      <c r="C12" s="71" t="s">
        <v>15</v>
      </c>
      <c r="D12" s="71" t="s">
        <v>12</v>
      </c>
      <c r="E12" s="76" t="s">
        <v>2</v>
      </c>
      <c r="F12" s="71" t="s">
        <v>26</v>
      </c>
      <c r="G12" s="71" t="s">
        <v>13</v>
      </c>
      <c r="H12" s="71" t="s">
        <v>14</v>
      </c>
      <c r="I12" s="71" t="s">
        <v>24</v>
      </c>
      <c r="J12" s="71" t="s">
        <v>25</v>
      </c>
      <c r="K12" s="71" t="s">
        <v>27</v>
      </c>
      <c r="L12" s="71" t="s">
        <v>3</v>
      </c>
      <c r="M12" s="71" t="s">
        <v>4</v>
      </c>
    </row>
    <row r="13" spans="1:78" ht="59.65" customHeight="1" x14ac:dyDescent="0.35">
      <c r="A13" s="75"/>
      <c r="B13" s="75"/>
      <c r="C13" s="75"/>
      <c r="D13" s="75"/>
      <c r="E13" s="77"/>
      <c r="F13" s="72"/>
      <c r="G13" s="72"/>
      <c r="H13" s="72"/>
      <c r="I13" s="72"/>
      <c r="J13" s="72"/>
      <c r="K13" s="72"/>
      <c r="L13" s="72"/>
      <c r="M13" s="72"/>
    </row>
    <row r="14" spans="1:78" ht="52.5" customHeight="1" x14ac:dyDescent="0.35">
      <c r="A14" s="72"/>
      <c r="B14" s="72"/>
      <c r="C14" s="72"/>
      <c r="D14" s="72"/>
      <c r="E14" s="7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60</v>
      </c>
      <c r="B15" s="11" t="s">
        <v>49</v>
      </c>
      <c r="C15" s="11" t="s">
        <v>39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61</v>
      </c>
      <c r="B16" s="11" t="s">
        <v>49</v>
      </c>
      <c r="C16" s="11" t="s">
        <v>40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79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62</v>
      </c>
      <c r="B17" s="11" t="s">
        <v>50</v>
      </c>
      <c r="C17" s="11" t="s">
        <v>41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63</v>
      </c>
      <c r="B18" s="11" t="s">
        <v>51</v>
      </c>
      <c r="C18" s="11" t="s">
        <v>42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64</v>
      </c>
      <c r="B19" s="11" t="s">
        <v>52</v>
      </c>
      <c r="C19" s="11" t="s">
        <v>43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65</v>
      </c>
      <c r="B20" s="11" t="s">
        <v>53</v>
      </c>
      <c r="C20" s="11" t="s">
        <v>44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66</v>
      </c>
      <c r="B21" s="11" t="s">
        <v>54</v>
      </c>
      <c r="C21" s="11" t="s">
        <v>45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67</v>
      </c>
      <c r="B22" s="11" t="s">
        <v>55</v>
      </c>
      <c r="C22" s="11" t="s">
        <v>46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68</v>
      </c>
      <c r="B23" s="11" t="s">
        <v>56</v>
      </c>
      <c r="C23" s="11" t="s">
        <v>47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69</v>
      </c>
      <c r="B24" s="11" t="s">
        <v>56</v>
      </c>
      <c r="C24" s="11" t="s">
        <v>48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78</v>
      </c>
      <c r="B25" s="11" t="s">
        <v>51</v>
      </c>
      <c r="C25" s="11" t="s">
        <v>79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80</v>
      </c>
      <c r="B26" s="11" t="s">
        <v>81</v>
      </c>
      <c r="C26" s="11" t="s">
        <v>82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83</v>
      </c>
      <c r="B27" s="11" t="s">
        <v>52</v>
      </c>
      <c r="C27" s="11" t="s">
        <v>84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85</v>
      </c>
      <c r="B28" s="11" t="s">
        <v>86</v>
      </c>
      <c r="C28" s="11" t="s">
        <v>87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88</v>
      </c>
      <c r="B29" s="11" t="s">
        <v>89</v>
      </c>
      <c r="C29" s="11" t="s">
        <v>90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91</v>
      </c>
      <c r="B30" s="11" t="s">
        <v>92</v>
      </c>
      <c r="C30" s="11" t="s">
        <v>93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94</v>
      </c>
      <c r="B31" s="11" t="s">
        <v>56</v>
      </c>
      <c r="C31" s="11" t="s">
        <v>95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96</v>
      </c>
      <c r="B32" s="11" t="s">
        <v>55</v>
      </c>
      <c r="C32" s="11" t="s">
        <v>97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98</v>
      </c>
      <c r="B33" s="11" t="s">
        <v>54</v>
      </c>
      <c r="C33" s="23" t="s">
        <v>99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100</v>
      </c>
      <c r="B34" s="11" t="s">
        <v>101</v>
      </c>
      <c r="C34" s="23" t="s">
        <v>102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103</v>
      </c>
      <c r="B35" s="11" t="s">
        <v>104</v>
      </c>
      <c r="C35" s="23" t="s">
        <v>105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106</v>
      </c>
      <c r="B36" s="11" t="s">
        <v>50</v>
      </c>
      <c r="C36" s="23" t="s">
        <v>107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108</v>
      </c>
      <c r="B37" s="11" t="s">
        <v>55</v>
      </c>
      <c r="C37" s="23" t="s">
        <v>109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110</v>
      </c>
      <c r="B38" s="11" t="s">
        <v>111</v>
      </c>
      <c r="C38" s="23" t="s">
        <v>112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113</v>
      </c>
      <c r="B39" s="11" t="s">
        <v>114</v>
      </c>
      <c r="C39" s="23" t="s">
        <v>115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116</v>
      </c>
      <c r="B40" s="11" t="s">
        <v>49</v>
      </c>
      <c r="C40" s="23" t="s">
        <v>117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118</v>
      </c>
      <c r="B41" s="11" t="s">
        <v>49</v>
      </c>
      <c r="C41" s="23" t="s">
        <v>119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120</v>
      </c>
      <c r="B42" s="11" t="s">
        <v>111</v>
      </c>
      <c r="C42" s="23" t="s">
        <v>121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133</v>
      </c>
      <c r="B43" s="11" t="s">
        <v>86</v>
      </c>
      <c r="C43" s="11" t="s">
        <v>127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134</v>
      </c>
      <c r="B44" s="11" t="s">
        <v>125</v>
      </c>
      <c r="C44" s="11" t="s">
        <v>128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135</v>
      </c>
      <c r="B45" s="11" t="s">
        <v>54</v>
      </c>
      <c r="C45" s="11" t="s">
        <v>129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136</v>
      </c>
      <c r="B46" s="11" t="s">
        <v>55</v>
      </c>
      <c r="C46" s="11" t="s">
        <v>130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137</v>
      </c>
      <c r="B47" s="11" t="s">
        <v>114</v>
      </c>
      <c r="C47" s="11" t="s">
        <v>131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138</v>
      </c>
      <c r="B48" s="11" t="s">
        <v>126</v>
      </c>
      <c r="C48" s="23" t="s">
        <v>132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155</v>
      </c>
      <c r="B49" s="11" t="s">
        <v>51</v>
      </c>
      <c r="C49" s="23" t="s">
        <v>140</v>
      </c>
      <c r="D49" s="12">
        <v>325300</v>
      </c>
      <c r="E49" s="12">
        <v>150000</v>
      </c>
      <c r="F49" s="20">
        <v>31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156</v>
      </c>
      <c r="B50" s="11" t="s">
        <v>111</v>
      </c>
      <c r="C50" s="23" t="s">
        <v>141</v>
      </c>
      <c r="D50" s="12">
        <v>1500000</v>
      </c>
      <c r="E50" s="12">
        <v>300000</v>
      </c>
      <c r="F50" s="20">
        <v>29</v>
      </c>
      <c r="G50" s="20">
        <v>13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81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157</v>
      </c>
      <c r="B51" s="11" t="s">
        <v>55</v>
      </c>
      <c r="C51" s="23" t="s">
        <v>142</v>
      </c>
      <c r="D51" s="12">
        <v>624800</v>
      </c>
      <c r="E51" s="12">
        <v>300000</v>
      </c>
      <c r="F51" s="20">
        <v>34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158</v>
      </c>
      <c r="B52" s="11" t="s">
        <v>114</v>
      </c>
      <c r="C52" s="23" t="s">
        <v>143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159</v>
      </c>
      <c r="B53" s="11" t="s">
        <v>151</v>
      </c>
      <c r="C53" s="23" t="s">
        <v>144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160</v>
      </c>
      <c r="B54" s="11" t="s">
        <v>54</v>
      </c>
      <c r="C54" s="23" t="s">
        <v>145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161</v>
      </c>
      <c r="B55" s="11" t="s">
        <v>86</v>
      </c>
      <c r="C55" s="23" t="s">
        <v>146</v>
      </c>
      <c r="D55" s="12">
        <v>500120</v>
      </c>
      <c r="E55" s="12">
        <v>250000</v>
      </c>
      <c r="F55" s="20">
        <v>23</v>
      </c>
      <c r="G55" s="20">
        <v>10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162</v>
      </c>
      <c r="B56" s="11" t="s">
        <v>152</v>
      </c>
      <c r="C56" s="23" t="s">
        <v>147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163</v>
      </c>
      <c r="B57" s="11" t="s">
        <v>153</v>
      </c>
      <c r="C57" s="23" t="s">
        <v>148</v>
      </c>
      <c r="D57" s="12">
        <v>315000</v>
      </c>
      <c r="E57" s="12">
        <v>200000</v>
      </c>
      <c r="F57" s="20">
        <v>33</v>
      </c>
      <c r="G57" s="20">
        <v>11</v>
      </c>
      <c r="H57" s="20">
        <v>12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79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164</v>
      </c>
      <c r="B58" s="11" t="s">
        <v>154</v>
      </c>
      <c r="C58" s="23" t="s">
        <v>149</v>
      </c>
      <c r="D58" s="12">
        <v>360000</v>
      </c>
      <c r="E58" s="12">
        <v>200000</v>
      </c>
      <c r="F58" s="20">
        <v>32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81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165</v>
      </c>
      <c r="B59" s="11" t="s">
        <v>52</v>
      </c>
      <c r="C59" s="23" t="s">
        <v>150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178</v>
      </c>
      <c r="B60" s="11" t="s">
        <v>54</v>
      </c>
      <c r="C60" s="11" t="s">
        <v>166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179</v>
      </c>
      <c r="B61" s="11" t="s">
        <v>175</v>
      </c>
      <c r="C61" s="11" t="s">
        <v>167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180</v>
      </c>
      <c r="B62" s="11" t="s">
        <v>176</v>
      </c>
      <c r="C62" s="11" t="s">
        <v>168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181</v>
      </c>
      <c r="B63" s="11" t="s">
        <v>54</v>
      </c>
      <c r="C63" s="11" t="s">
        <v>169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182</v>
      </c>
      <c r="B64" s="11" t="s">
        <v>177</v>
      </c>
      <c r="C64" s="11" t="s">
        <v>170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183</v>
      </c>
      <c r="B65" s="11" t="s">
        <v>111</v>
      </c>
      <c r="C65" s="11" t="s">
        <v>171</v>
      </c>
      <c r="D65" s="12">
        <v>2084000</v>
      </c>
      <c r="E65" s="12">
        <v>150000</v>
      </c>
      <c r="F65" s="20">
        <v>24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184</v>
      </c>
      <c r="B66" s="44" t="s">
        <v>53</v>
      </c>
      <c r="C66" s="44" t="s">
        <v>172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185</v>
      </c>
      <c r="B67" s="11" t="s">
        <v>54</v>
      </c>
      <c r="C67" s="11" t="s">
        <v>173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186</v>
      </c>
      <c r="B68" s="11" t="s">
        <v>55</v>
      </c>
      <c r="C68" s="11" t="s">
        <v>174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197</v>
      </c>
      <c r="B69" s="41" t="s">
        <v>53</v>
      </c>
      <c r="C69" s="41" t="s">
        <v>187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4">
        <f t="shared" si="0"/>
        <v>0</v>
      </c>
      <c r="N69" s="62" t="s">
        <v>123</v>
      </c>
    </row>
    <row r="70" spans="1:14" ht="12.5" x14ac:dyDescent="0.35">
      <c r="A70" s="41" t="s">
        <v>198</v>
      </c>
      <c r="B70" s="41" t="s">
        <v>49</v>
      </c>
      <c r="C70" s="41" t="s">
        <v>188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4">
        <f t="shared" si="0"/>
        <v>0</v>
      </c>
      <c r="N70" s="62" t="s">
        <v>123</v>
      </c>
    </row>
    <row r="71" spans="1:14" ht="12.5" x14ac:dyDescent="0.35">
      <c r="A71" s="41" t="s">
        <v>199</v>
      </c>
      <c r="B71" s="41" t="s">
        <v>111</v>
      </c>
      <c r="C71" s="41" t="s">
        <v>189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4">
        <f t="shared" si="0"/>
        <v>0</v>
      </c>
      <c r="N71" s="62" t="s">
        <v>123</v>
      </c>
    </row>
    <row r="72" spans="1:14" ht="12.5" x14ac:dyDescent="0.35">
      <c r="A72" s="41" t="s">
        <v>200</v>
      </c>
      <c r="B72" s="41" t="s">
        <v>194</v>
      </c>
      <c r="C72" s="41" t="s">
        <v>190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4">
        <f t="shared" si="0"/>
        <v>0</v>
      </c>
      <c r="N72" s="62" t="s">
        <v>123</v>
      </c>
    </row>
    <row r="73" spans="1:14" ht="12.5" x14ac:dyDescent="0.35">
      <c r="A73" s="41" t="s">
        <v>201</v>
      </c>
      <c r="B73" s="41" t="s">
        <v>195</v>
      </c>
      <c r="C73" s="41" t="s">
        <v>191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4">
        <f t="shared" si="0"/>
        <v>0</v>
      </c>
      <c r="N73" s="62" t="s">
        <v>123</v>
      </c>
    </row>
    <row r="74" spans="1:14" ht="12.5" x14ac:dyDescent="0.35">
      <c r="A74" s="41" t="s">
        <v>202</v>
      </c>
      <c r="B74" s="41" t="s">
        <v>49</v>
      </c>
      <c r="C74" s="41" t="s">
        <v>192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4">
        <f t="shared" si="0"/>
        <v>0</v>
      </c>
      <c r="N74" s="62" t="s">
        <v>123</v>
      </c>
    </row>
    <row r="75" spans="1:14" ht="12.5" x14ac:dyDescent="0.35">
      <c r="A75" s="41" t="s">
        <v>203</v>
      </c>
      <c r="B75" s="41" t="s">
        <v>52</v>
      </c>
      <c r="C75" s="41" t="s">
        <v>193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4">
        <f t="shared" si="0"/>
        <v>0</v>
      </c>
      <c r="N75" s="62" t="s">
        <v>123</v>
      </c>
    </row>
    <row r="76" spans="1:14" ht="12.5" x14ac:dyDescent="0.35">
      <c r="A76" s="41" t="s">
        <v>220</v>
      </c>
      <c r="B76" s="41" t="s">
        <v>54</v>
      </c>
      <c r="C76" s="41" t="s">
        <v>206</v>
      </c>
      <c r="D76" s="49">
        <v>445575</v>
      </c>
      <c r="E76" s="49">
        <v>150000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4">
        <f t="shared" si="0"/>
        <v>0</v>
      </c>
      <c r="N76" s="2" t="s">
        <v>231</v>
      </c>
    </row>
    <row r="77" spans="1:14" ht="12.5" x14ac:dyDescent="0.35">
      <c r="A77" s="41" t="s">
        <v>221</v>
      </c>
      <c r="B77" s="41" t="s">
        <v>49</v>
      </c>
      <c r="C77" s="41" t="s">
        <v>207</v>
      </c>
      <c r="D77" s="49">
        <v>2037478</v>
      </c>
      <c r="E77" s="49">
        <v>250000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4">
        <f t="shared" si="0"/>
        <v>0</v>
      </c>
      <c r="N77" s="2" t="s">
        <v>231</v>
      </c>
    </row>
    <row r="78" spans="1:14" ht="12.5" x14ac:dyDescent="0.35">
      <c r="A78" s="41" t="s">
        <v>222</v>
      </c>
      <c r="B78" s="41" t="s">
        <v>216</v>
      </c>
      <c r="C78" s="41" t="s">
        <v>208</v>
      </c>
      <c r="D78" s="49">
        <v>352400</v>
      </c>
      <c r="E78" s="49">
        <v>200000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4">
        <f t="shared" si="0"/>
        <v>0</v>
      </c>
      <c r="N78" s="2" t="s">
        <v>231</v>
      </c>
    </row>
    <row r="79" spans="1:14" ht="12.5" x14ac:dyDescent="0.35">
      <c r="A79" s="41" t="s">
        <v>223</v>
      </c>
      <c r="B79" s="41" t="s">
        <v>195</v>
      </c>
      <c r="C79" s="41" t="s">
        <v>209</v>
      </c>
      <c r="D79" s="49">
        <v>316500</v>
      </c>
      <c r="E79" s="49">
        <v>150000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4">
        <f t="shared" si="0"/>
        <v>0</v>
      </c>
      <c r="N79" s="2" t="s">
        <v>231</v>
      </c>
    </row>
    <row r="80" spans="1:14" ht="12.5" x14ac:dyDescent="0.35">
      <c r="A80" s="41" t="s">
        <v>224</v>
      </c>
      <c r="B80" s="41" t="s">
        <v>52</v>
      </c>
      <c r="C80" s="41" t="s">
        <v>210</v>
      </c>
      <c r="D80" s="49">
        <v>2149500</v>
      </c>
      <c r="E80" s="49">
        <v>700000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4">
        <f t="shared" ref="M80:M85" si="1">SUM(F80:L80)</f>
        <v>0</v>
      </c>
      <c r="N80" s="2" t="s">
        <v>231</v>
      </c>
    </row>
    <row r="81" spans="1:14" ht="12.5" x14ac:dyDescent="0.35">
      <c r="A81" s="41" t="s">
        <v>225</v>
      </c>
      <c r="B81" s="41" t="s">
        <v>217</v>
      </c>
      <c r="C81" s="41" t="s">
        <v>211</v>
      </c>
      <c r="D81" s="49">
        <v>477600</v>
      </c>
      <c r="E81" s="49">
        <v>200000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4">
        <f t="shared" si="1"/>
        <v>0</v>
      </c>
      <c r="N81" s="2" t="s">
        <v>231</v>
      </c>
    </row>
    <row r="82" spans="1:14" ht="12.5" x14ac:dyDescent="0.35">
      <c r="A82" s="41" t="s">
        <v>226</v>
      </c>
      <c r="B82" s="41" t="s">
        <v>218</v>
      </c>
      <c r="C82" s="41" t="s">
        <v>212</v>
      </c>
      <c r="D82" s="49">
        <v>960000</v>
      </c>
      <c r="E82" s="49">
        <v>250000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4">
        <f t="shared" si="1"/>
        <v>0</v>
      </c>
      <c r="N82" s="2" t="s">
        <v>231</v>
      </c>
    </row>
    <row r="83" spans="1:14" ht="12.5" x14ac:dyDescent="0.35">
      <c r="A83" s="41" t="s">
        <v>227</v>
      </c>
      <c r="B83" s="41" t="s">
        <v>219</v>
      </c>
      <c r="C83" s="41" t="s">
        <v>213</v>
      </c>
      <c r="D83" s="49">
        <v>280941</v>
      </c>
      <c r="E83" s="49">
        <v>150000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4">
        <f t="shared" si="1"/>
        <v>0</v>
      </c>
      <c r="N83" s="2" t="s">
        <v>231</v>
      </c>
    </row>
    <row r="84" spans="1:14" ht="12.5" x14ac:dyDescent="0.35">
      <c r="A84" s="41" t="s">
        <v>228</v>
      </c>
      <c r="B84" s="41" t="s">
        <v>111</v>
      </c>
      <c r="C84" s="41" t="s">
        <v>214</v>
      </c>
      <c r="D84" s="49">
        <v>543000</v>
      </c>
      <c r="E84" s="49">
        <v>150000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4">
        <f t="shared" si="1"/>
        <v>0</v>
      </c>
      <c r="N84" s="2" t="s">
        <v>231</v>
      </c>
    </row>
    <row r="85" spans="1:14" ht="12.5" x14ac:dyDescent="0.35">
      <c r="A85" s="41" t="s">
        <v>229</v>
      </c>
      <c r="B85" s="41" t="s">
        <v>86</v>
      </c>
      <c r="C85" s="41" t="s">
        <v>215</v>
      </c>
      <c r="D85" s="49">
        <v>501950</v>
      </c>
      <c r="E85" s="49">
        <v>250000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4">
        <f t="shared" si="1"/>
        <v>0</v>
      </c>
      <c r="N85" s="2" t="s">
        <v>231</v>
      </c>
    </row>
    <row r="86" spans="1:14" ht="12.5" x14ac:dyDescent="0.35">
      <c r="A86" s="67"/>
      <c r="B86" s="67"/>
      <c r="C86" s="67"/>
      <c r="D86" s="5">
        <f>SUM(D15:D85)</f>
        <v>50643979</v>
      </c>
      <c r="E86" s="5">
        <f>SUM(E15:E85)</f>
        <v>15850000</v>
      </c>
      <c r="F86" s="33"/>
      <c r="G86" s="33"/>
      <c r="H86" s="33"/>
      <c r="I86" s="33"/>
      <c r="J86" s="33"/>
      <c r="K86" s="33"/>
      <c r="L86" s="33"/>
      <c r="M86" s="33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86 G69:L85" xr:uid="{0DAEBE8D-D3A5-4475-961F-4DFB50BC32CC}">
      <formula1>40</formula1>
    </dataValidation>
    <dataValidation type="decimal" operator="lessThanOrEqual" allowBlank="1" showInputMessage="1" showErrorMessage="1" error="max. 15" sqref="G15:H42 I43:J48 G49:H68 G86:H86" xr:uid="{B497D82F-4AC4-410D-BC3E-3256904CC207}">
      <formula1>15</formula1>
    </dataValidation>
    <dataValidation type="decimal" operator="lessThanOrEqual" allowBlank="1" showInputMessage="1" showErrorMessage="1" error="max. 5" sqref="I15:I42 L15:L42 K43:K48 L49:L68 I49:I68 I86 L86" xr:uid="{8EC1637A-C201-4FAF-A596-31B0CC0912E1}">
      <formula1>5</formula1>
    </dataValidation>
    <dataValidation type="decimal" operator="lessThanOrEqual" allowBlank="1" showInputMessage="1" showErrorMessage="1" error="max. 10" sqref="J15:K42 L43:L48 J49:K68 J86:K86" xr:uid="{8C9F7E70-D555-4E47-97B9-16C5BAE681E7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distribuce</vt:lpstr>
      <vt:lpstr>DKr</vt:lpstr>
      <vt:lpstr>DKu</vt:lpstr>
      <vt:lpstr>ZK</vt:lpstr>
      <vt:lpstr>MP</vt:lpstr>
      <vt:lpstr>MŠ</vt:lpstr>
      <vt:lpstr>BK</vt:lpstr>
      <vt:lpstr>JS</vt:lpstr>
      <vt:lpstr>LC</vt:lpstr>
      <vt:lpstr>LG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2025-07-03T20:47:47Z</dcterms:modified>
</cp:coreProperties>
</file>