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N:\Tajemnice Rady fondu\Rada\Jednání Rady\2025\RADA INF\3. jednání\"/>
    </mc:Choice>
  </mc:AlternateContent>
  <xr:revisionPtr revIDLastSave="0" documentId="13_ncr:1_{6F3A9BFE-A780-410F-B2D0-1012ADAED660}" xr6:coauthVersionLast="47" xr6:coauthVersionMax="47" xr10:uidLastSave="{00000000-0000-0000-0000-000000000000}"/>
  <bookViews>
    <workbookView xWindow="-110" yWindow="-110" windowWidth="19420" windowHeight="11500" xr2:uid="{00000000-000D-0000-FFFF-FFFF00000000}"/>
  </bookViews>
  <sheets>
    <sheet name="ucast na zahr. fest. a cenach" sheetId="2" r:id="rId1"/>
    <sheet name="DKr" sheetId="12" r:id="rId2"/>
    <sheet name="DKu" sheetId="14" r:id="rId3"/>
    <sheet name="ZHK" sheetId="15" r:id="rId4"/>
    <sheet name="MP" sheetId="16" r:id="rId5"/>
    <sheet name="MŠ" sheetId="7" r:id="rId6"/>
    <sheet name="BK" sheetId="3" r:id="rId7"/>
    <sheet name="JS" sheetId="4" r:id="rId8"/>
    <sheet name="LC" sheetId="5" r:id="rId9"/>
    <sheet name="LG" sheetId="6" r:id="rId10"/>
    <sheet name="NS" sheetId="8" r:id="rId11"/>
    <sheet name="PK" sheetId="9" r:id="rId12"/>
    <sheet name="PBa" sheetId="10" r:id="rId13"/>
    <sheet name="PBi" sheetId="11" r:id="rId14"/>
    <sheet name="List2" sheetId="13" state="hidden" r:id="rId15"/>
  </sheets>
  <externalReferences>
    <externalReference r:id="rId16"/>
  </externalReferences>
  <definedNames>
    <definedName name="_xlnm.Print_Area" localSheetId="0">'ucast na zahr. fest. a cenach'!$A$1:$U$51</definedName>
  </definedNames>
  <calcPr calcId="19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2" l="1"/>
  <c r="M37" i="2"/>
  <c r="M38" i="2"/>
  <c r="M39" i="2"/>
  <c r="M40" i="2"/>
  <c r="N45" i="2"/>
  <c r="N46" i="2" s="1"/>
  <c r="M42" i="2"/>
  <c r="M43" i="2"/>
  <c r="M44" i="2"/>
  <c r="M41" i="2"/>
  <c r="M42" i="15"/>
  <c r="M43" i="15"/>
  <c r="M44" i="15"/>
  <c r="M41" i="15"/>
  <c r="M42" i="16"/>
  <c r="M43" i="16"/>
  <c r="M44" i="16"/>
  <c r="M41" i="16"/>
  <c r="M42" i="14"/>
  <c r="M43" i="14"/>
  <c r="M44" i="14"/>
  <c r="M41" i="14"/>
  <c r="M42" i="12"/>
  <c r="M43" i="12"/>
  <c r="M44" i="12"/>
  <c r="M41" i="12"/>
  <c r="M42" i="7"/>
  <c r="M43" i="7"/>
  <c r="M44" i="7"/>
  <c r="M41" i="7"/>
  <c r="E45" i="15"/>
  <c r="D45" i="15"/>
  <c r="E45" i="16"/>
  <c r="D45" i="16"/>
  <c r="E45" i="14"/>
  <c r="D45" i="14"/>
  <c r="E45" i="12"/>
  <c r="D45" i="12"/>
  <c r="D45" i="10"/>
  <c r="E45" i="10"/>
  <c r="E45" i="8"/>
  <c r="D45" i="8"/>
  <c r="E45" i="6"/>
  <c r="D45" i="6"/>
  <c r="E45" i="5"/>
  <c r="D45" i="5"/>
  <c r="E45" i="4"/>
  <c r="D45" i="4"/>
  <c r="E45" i="3"/>
  <c r="D45" i="3"/>
  <c r="D45" i="7"/>
  <c r="E45" i="7"/>
  <c r="M37" i="3"/>
  <c r="M38" i="3"/>
  <c r="M39" i="3"/>
  <c r="M40" i="3"/>
  <c r="M36" i="3"/>
  <c r="E45" i="11"/>
  <c r="D45" i="11"/>
  <c r="E45" i="9"/>
  <c r="D45" i="9"/>
  <c r="E45" i="2"/>
  <c r="D45" i="2"/>
  <c r="M32" i="11"/>
  <c r="M33" i="11"/>
  <c r="M34" i="11"/>
  <c r="M35" i="11"/>
  <c r="M32" i="10"/>
  <c r="M33" i="10"/>
  <c r="M34" i="10"/>
  <c r="M35" i="10"/>
  <c r="M32" i="9"/>
  <c r="M33" i="9"/>
  <c r="M34" i="9"/>
  <c r="M35" i="9"/>
  <c r="M32" i="8"/>
  <c r="M33" i="8"/>
  <c r="M34" i="8"/>
  <c r="M35" i="8"/>
  <c r="M32" i="7"/>
  <c r="M33" i="7"/>
  <c r="M34" i="7"/>
  <c r="M35" i="7"/>
  <c r="M32" i="6"/>
  <c r="M33" i="6"/>
  <c r="M34" i="6"/>
  <c r="M35" i="6"/>
  <c r="M32" i="5"/>
  <c r="M33" i="5"/>
  <c r="M34" i="5"/>
  <c r="M35" i="5"/>
  <c r="M32" i="4"/>
  <c r="M33" i="4"/>
  <c r="M34" i="4"/>
  <c r="M35" i="4"/>
  <c r="M32" i="3"/>
  <c r="M33" i="3"/>
  <c r="M34" i="3"/>
  <c r="M35" i="3"/>
  <c r="M32" i="2"/>
  <c r="M33" i="2"/>
  <c r="M34" i="2"/>
  <c r="M35" i="2"/>
  <c r="M31" i="11"/>
  <c r="M30" i="11"/>
  <c r="M29" i="11"/>
  <c r="M28" i="11"/>
  <c r="M31" i="10"/>
  <c r="M30" i="10"/>
  <c r="M29" i="10"/>
  <c r="M28" i="10"/>
  <c r="M27" i="10"/>
  <c r="M26" i="10"/>
  <c r="M25" i="10"/>
  <c r="M24" i="10"/>
  <c r="M23" i="10"/>
  <c r="M22" i="10"/>
  <c r="M21" i="10"/>
  <c r="M20" i="10"/>
  <c r="M19" i="10"/>
  <c r="M18" i="10"/>
  <c r="M17" i="10"/>
  <c r="M16" i="10"/>
  <c r="M15" i="10"/>
  <c r="M14" i="10"/>
  <c r="M31" i="9"/>
  <c r="M30" i="9"/>
  <c r="M29" i="9"/>
  <c r="M28" i="9"/>
  <c r="M27" i="9"/>
  <c r="M26" i="9"/>
  <c r="M25" i="9"/>
  <c r="M24" i="9"/>
  <c r="M23" i="9"/>
  <c r="M22" i="9"/>
  <c r="M21" i="9"/>
  <c r="M20" i="9"/>
  <c r="M19" i="9"/>
  <c r="M18" i="9"/>
  <c r="M17" i="9"/>
  <c r="M16" i="9"/>
  <c r="M15" i="9"/>
  <c r="M14" i="9"/>
  <c r="M31" i="8"/>
  <c r="M30" i="8"/>
  <c r="M29" i="8"/>
  <c r="M28" i="8"/>
  <c r="M27" i="8"/>
  <c r="M26" i="8"/>
  <c r="M25" i="8"/>
  <c r="M24" i="8"/>
  <c r="M23" i="8"/>
  <c r="M22" i="8"/>
  <c r="M21" i="8"/>
  <c r="M20" i="8"/>
  <c r="M19" i="8"/>
  <c r="M18" i="8"/>
  <c r="M17" i="8"/>
  <c r="M16" i="8"/>
  <c r="M15" i="8"/>
  <c r="M14" i="8"/>
  <c r="M31" i="7"/>
  <c r="M30" i="7"/>
  <c r="M29" i="7"/>
  <c r="M28" i="7"/>
  <c r="M27" i="7"/>
  <c r="M26" i="7"/>
  <c r="M25" i="7"/>
  <c r="M24" i="7"/>
  <c r="M23" i="7"/>
  <c r="M22" i="7"/>
  <c r="M21" i="7"/>
  <c r="M20" i="7"/>
  <c r="M19" i="7"/>
  <c r="M18" i="7"/>
  <c r="M17" i="7"/>
  <c r="M16" i="7"/>
  <c r="M15" i="7"/>
  <c r="M14" i="7"/>
  <c r="M31" i="6"/>
  <c r="M30" i="6"/>
  <c r="M29" i="6"/>
  <c r="M28" i="6"/>
  <c r="M27" i="6"/>
  <c r="M26" i="6"/>
  <c r="M25" i="6"/>
  <c r="M24" i="6"/>
  <c r="M23" i="6"/>
  <c r="M22" i="6"/>
  <c r="M21" i="6"/>
  <c r="M20" i="6"/>
  <c r="M19" i="6"/>
  <c r="M18" i="6"/>
  <c r="M17" i="6"/>
  <c r="M16" i="6"/>
  <c r="M15" i="6"/>
  <c r="M14" i="6"/>
  <c r="M31" i="5"/>
  <c r="M30" i="5"/>
  <c r="M29" i="5"/>
  <c r="M28" i="5"/>
  <c r="M27" i="5"/>
  <c r="M26" i="5"/>
  <c r="M25" i="5"/>
  <c r="M24" i="5"/>
  <c r="M23" i="5"/>
  <c r="M22" i="5"/>
  <c r="M21" i="5"/>
  <c r="M20" i="5"/>
  <c r="M19" i="5"/>
  <c r="M18" i="5"/>
  <c r="M17" i="5"/>
  <c r="M16" i="5"/>
  <c r="M15" i="5"/>
  <c r="M14" i="5"/>
  <c r="M28" i="3"/>
  <c r="M29" i="3"/>
  <c r="M30" i="3"/>
  <c r="M31" i="3"/>
  <c r="M28" i="4"/>
  <c r="M29" i="4"/>
  <c r="M30" i="4"/>
  <c r="M31" i="4"/>
  <c r="M27" i="4"/>
  <c r="M26" i="4"/>
  <c r="M25" i="4"/>
  <c r="M24" i="4"/>
  <c r="M23" i="4"/>
  <c r="M22" i="4"/>
  <c r="M21" i="4"/>
  <c r="M20" i="4"/>
  <c r="M19" i="4"/>
  <c r="M18" i="4"/>
  <c r="M17" i="4"/>
  <c r="M16" i="4"/>
  <c r="M15" i="4"/>
  <c r="M14" i="4"/>
  <c r="M27" i="3"/>
  <c r="M26" i="3"/>
  <c r="M25" i="3"/>
  <c r="M24" i="3"/>
  <c r="M23" i="3"/>
  <c r="M22" i="3"/>
  <c r="M21" i="3"/>
  <c r="M20" i="3"/>
  <c r="M19" i="3"/>
  <c r="M18" i="3"/>
  <c r="M17" i="3"/>
  <c r="M16" i="3"/>
  <c r="M15" i="3"/>
  <c r="M14" i="3"/>
  <c r="M29" i="2"/>
  <c r="M30" i="2"/>
  <c r="M31" i="2"/>
  <c r="M28" i="2"/>
  <c r="U23" i="2"/>
  <c r="U22" i="2"/>
  <c r="U21" i="2"/>
  <c r="U20" i="2"/>
  <c r="U19" i="2"/>
  <c r="U18" i="2"/>
  <c r="M17" i="2"/>
  <c r="M16" i="2"/>
  <c r="M15" i="2"/>
  <c r="M14" i="2"/>
</calcChain>
</file>

<file path=xl/sharedStrings.xml><?xml version="1.0" encoding="utf-8"?>
<sst xmlns="http://schemas.openxmlformats.org/spreadsheetml/2006/main" count="2119" uniqueCount="161">
  <si>
    <t>Účast českých filmů na zahraničních festivalech nebo při nominacích na mezinárodní ceny</t>
  </si>
  <si>
    <r>
      <t>Evidenční číslo výzvy:</t>
    </r>
    <r>
      <rPr>
        <sz val="9.5"/>
        <color theme="1"/>
        <rFont val="Arial"/>
        <family val="2"/>
        <charset val="238"/>
      </rPr>
      <t xml:space="preserve"> 2024-5-3-32</t>
    </r>
  </si>
  <si>
    <t>Cíle podpory kinematografie:</t>
  </si>
  <si>
    <r>
      <t>Dotační okruh:</t>
    </r>
    <r>
      <rPr>
        <sz val="9.5"/>
        <color theme="1"/>
        <rFont val="Arial"/>
        <family val="2"/>
        <charset val="238"/>
      </rPr>
      <t xml:space="preserve"> 5. propagace českého kinematografického díla</t>
    </r>
  </si>
  <si>
    <t>1. podpora propagace české kinematografie v zahraničí</t>
  </si>
  <si>
    <r>
      <t>Lhůta pro podávání žádostí:</t>
    </r>
    <r>
      <rPr>
        <sz val="9.5"/>
        <color theme="1"/>
        <rFont val="Arial"/>
        <family val="2"/>
        <charset val="238"/>
      </rPr>
      <t xml:space="preserve"> 1. 10. 2024-30. 6. 2025</t>
    </r>
  </si>
  <si>
    <r>
      <t>Lhůta pro dokončení projektu:</t>
    </r>
    <r>
      <rPr>
        <sz val="9.5"/>
        <color theme="1"/>
        <rFont val="Arial"/>
        <family val="2"/>
        <charset val="238"/>
      </rPr>
      <t xml:space="preserve"> dle žádosti, nejpozději do 6-ti měsíců po realizaci festivalu</t>
    </r>
  </si>
  <si>
    <t>Specifikace dotačního okruhu</t>
  </si>
  <si>
    <r>
      <t xml:space="preserve">Forma podpory: </t>
    </r>
    <r>
      <rPr>
        <sz val="9.5"/>
        <rFont val="Arial"/>
        <family val="2"/>
        <charset val="238"/>
      </rPr>
      <t>neinvestiční dotace</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</si>
  <si>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</si>
  <si>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</si>
  <si>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t xml:space="preserve">Jedna žádost o podporu kinematografie může obsahovat vždy jen výjezd jednoho českého kinematografického díla na jeden mezinárodní filmový festival nebo udílení mezinárodní ceny.  </t>
  </si>
  <si>
    <t>evidenční číslo projektu</t>
  </si>
  <si>
    <t>název žadatele</t>
  </si>
  <si>
    <t>název projektu</t>
  </si>
  <si>
    <t>celkový rozpočet projektu</t>
  </si>
  <si>
    <t>požadovaná podpora</t>
  </si>
  <si>
    <t>Umělecká, dramaturgická a/nebo programová kvalita projektu</t>
  </si>
  <si>
    <t>Personální zajištění projektu</t>
  </si>
  <si>
    <t>Přínos a význam pro českou a evropskou kinematografii</t>
  </si>
  <si>
    <t>Srozumitelnost a úplnost podané žádosti včetně příloh</t>
  </si>
  <si>
    <t>Ekonomické parametry projektu</t>
  </si>
  <si>
    <t>Distribuční a marketingová strategie</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</si>
  <si>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</si>
  <si>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</si>
  <si>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</si>
  <si>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</si>
  <si>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</si>
  <si>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</si>
  <si>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</si>
  <si>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</si>
  <si>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</si>
  <si>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</si>
  <si>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0-40</t>
  </si>
  <si>
    <t>0-15</t>
  </si>
  <si>
    <t>0-5</t>
  </si>
  <si>
    <t>0-10</t>
  </si>
  <si>
    <t>7006/2014</t>
  </si>
  <si>
    <t>m3 Films s.r.o.</t>
  </si>
  <si>
    <t>Ta druhá – Dok Leipzig</t>
  </si>
  <si>
    <t>ano</t>
  </si>
  <si>
    <t>neinvestiční dotace</t>
  </si>
  <si>
    <t>70%</t>
  </si>
  <si>
    <t>7010/2024</t>
  </si>
  <si>
    <t>Seeya Creative s.r.o.</t>
  </si>
  <si>
    <t>léto09</t>
  </si>
  <si>
    <t>90%</t>
  </si>
  <si>
    <t>7012/2024</t>
  </si>
  <si>
    <t>Black Balance, s.r.o.</t>
  </si>
  <si>
    <t>NIKDO MĚ NEMÁ RÁD - Tallinn Black Nights Film Festival</t>
  </si>
  <si>
    <t>65%</t>
  </si>
  <si>
    <t>7013/2024</t>
  </si>
  <si>
    <t>HEAVEN'S GATE s.r.o.</t>
  </si>
  <si>
    <t>Amerikánka / Tallinn</t>
  </si>
  <si>
    <t>ne</t>
  </si>
  <si>
    <t>60%</t>
  </si>
  <si>
    <t>7020/2024</t>
  </si>
  <si>
    <t>Filmová a televizní společnost Total HelpArt T.H.A., s.r.o.</t>
  </si>
  <si>
    <t>Ema a Smrtihlav</t>
  </si>
  <si>
    <t>7021/2024</t>
  </si>
  <si>
    <t>Lonely Production s.r.o.</t>
  </si>
  <si>
    <t>Forest na DOC NYC</t>
  </si>
  <si>
    <t>80%</t>
  </si>
  <si>
    <t>7028/2024</t>
  </si>
  <si>
    <t>Barletta s.r.o.</t>
  </si>
  <si>
    <t>Život k sežrání - EFA</t>
  </si>
  <si>
    <t>7111/2024</t>
  </si>
  <si>
    <t>Život k sežrání - OSCAR</t>
  </si>
  <si>
    <t>30.4.2025</t>
  </si>
  <si>
    <t>7114/2024</t>
  </si>
  <si>
    <t>DAWSON films, s.r.o.</t>
  </si>
  <si>
    <t>Vlny</t>
  </si>
  <si>
    <t>75%</t>
  </si>
  <si>
    <t>7139/2024</t>
  </si>
  <si>
    <t>Pink Productions s.r.o.</t>
  </si>
  <si>
    <t>Mr. Nobody Against Putin</t>
  </si>
  <si>
    <t>28.2.2025</t>
  </si>
  <si>
    <t>7131/2024</t>
  </si>
  <si>
    <t>31.5.2025</t>
  </si>
  <si>
    <t>7133/2024</t>
  </si>
  <si>
    <t>Alter Vision s.r.o.</t>
  </si>
  <si>
    <t>DJ Ahmet premiéra na Sundance</t>
  </si>
  <si>
    <t>31.3.2025</t>
  </si>
  <si>
    <t>7141/2024</t>
  </si>
  <si>
    <t>Frame Films s.r.o.</t>
  </si>
  <si>
    <t>Polní lékař aneb Pravidla styku s místními e-dívkami na MFF Rotterdam</t>
  </si>
  <si>
    <t>30.6.2025</t>
  </si>
  <si>
    <t>7143/2024</t>
  </si>
  <si>
    <t>MAUR film s.r.o.</t>
  </si>
  <si>
    <t>Hurikán – Sundance 2025</t>
  </si>
  <si>
    <t>7146/2024</t>
  </si>
  <si>
    <t>Hypermarket Film s.r.o.</t>
  </si>
  <si>
    <t>Štěstí a dobro všem – FIPADOC</t>
  </si>
  <si>
    <t>7147/2024</t>
  </si>
  <si>
    <t>Pure Shore s.r.o.</t>
  </si>
  <si>
    <t>Kámen Osudu (Berlinale)</t>
  </si>
  <si>
    <t>1.5.2025</t>
  </si>
  <si>
    <t>7148/2024</t>
  </si>
  <si>
    <t>Breathless Films s.r.o.</t>
  </si>
  <si>
    <t>Mord</t>
  </si>
  <si>
    <t>3.7.2025</t>
  </si>
  <si>
    <t>7153/2024</t>
  </si>
  <si>
    <t>Čas do zásahu – Berlinale</t>
  </si>
  <si>
    <t>zbývá</t>
  </si>
  <si>
    <r>
      <t xml:space="preserve">Finanční alokace: </t>
    </r>
    <r>
      <rPr>
        <sz val="9.5"/>
        <rFont val="Arial"/>
        <family val="2"/>
        <charset val="238"/>
      </rPr>
      <t>13 000 000 Kč</t>
    </r>
  </si>
  <si>
    <t>31.7.2025</t>
  </si>
  <si>
    <t>radní nebodoval</t>
  </si>
  <si>
    <t>Radní nebodovala</t>
  </si>
  <si>
    <t>Radní nebodoval</t>
  </si>
  <si>
    <t>31.8.2025</t>
  </si>
  <si>
    <t>85%</t>
  </si>
  <si>
    <t>7157/2024</t>
  </si>
  <si>
    <t xml:space="preserve">Pohádky po babičce - Berlinale 2025 </t>
  </si>
  <si>
    <t>7161/2024</t>
  </si>
  <si>
    <t xml:space="preserve">Gnomon Production s.r.o. </t>
  </si>
  <si>
    <t xml:space="preserve">Účast tvůrců na festivalu Thessaloniki Documentary Festival s filmem "Co s Péťou?" </t>
  </si>
  <si>
    <t>7164/2024</t>
  </si>
  <si>
    <t>Při zemi – Thessaloniki 2025</t>
  </si>
  <si>
    <t>7008/2024</t>
  </si>
  <si>
    <t>VIRUSfilm s.r.o.  Bratislava</t>
  </si>
  <si>
    <t xml:space="preserve">Tancuj Matyldo – mezinárodní premiéra </t>
  </si>
  <si>
    <t>30.5.2025</t>
  </si>
  <si>
    <t>30.9.2025</t>
  </si>
  <si>
    <t>7179/2024</t>
  </si>
  <si>
    <t>Bionaut s.r.o.</t>
  </si>
  <si>
    <t xml:space="preserve">9 Milionů barev - Annecy </t>
  </si>
  <si>
    <t>31.11.2025</t>
  </si>
  <si>
    <t>7184/2024</t>
  </si>
  <si>
    <t>Somatic Films s.r.o.</t>
  </si>
  <si>
    <t xml:space="preserve">Letopis - Visions du Reel 2025 </t>
  </si>
  <si>
    <t>7186/2024</t>
  </si>
  <si>
    <t>8Heads Productions s.r.o.</t>
  </si>
  <si>
    <t>Tichá pošta – mezinárodní premiéra</t>
  </si>
  <si>
    <t>7187/2024</t>
  </si>
  <si>
    <t>Amerikánka / Fantaspoa</t>
  </si>
  <si>
    <t>7196/2024</t>
  </si>
  <si>
    <t>MasterFilm, s.r.o.</t>
  </si>
  <si>
    <t>Karavan</t>
  </si>
  <si>
    <t>31.10.2025</t>
  </si>
  <si>
    <t>31.12.2025</t>
  </si>
  <si>
    <t>radní nebodovala</t>
  </si>
  <si>
    <t>28.2.2026</t>
  </si>
  <si>
    <t>7202/2024</t>
  </si>
  <si>
    <t xml:space="preserve">CLAW AV s.r.o.
</t>
  </si>
  <si>
    <t xml:space="preserve">Neplacené volno (pracovní název It’s Not Your Fault) </t>
  </si>
  <si>
    <t>7205/2024</t>
  </si>
  <si>
    <t xml:space="preserve">Bardo - FID Marseille </t>
  </si>
  <si>
    <t>7207/2024</t>
  </si>
  <si>
    <t>Atomik Tour Annecy 2025 (Annecy International Animation Film Festival 2025, Official selection 2025 Competition - Short films category, 8.-14.6.2025)</t>
  </si>
  <si>
    <t>59%</t>
  </si>
  <si>
    <t>7208/2024</t>
  </si>
  <si>
    <t>moloko film s.r.o.</t>
  </si>
  <si>
    <t>Otec (82nd Venice International Film Festival, 27.8.-6.9.2025, Orizzonti Competition</t>
  </si>
  <si>
    <t>89%</t>
  </si>
  <si>
    <t>30.10.2025</t>
  </si>
  <si>
    <t>Radní nebodoval - mandát až od 29.5.2025</t>
  </si>
  <si>
    <t>Radní nebodovala - mandát až od 29.5.2025</t>
  </si>
  <si>
    <t>31.1.2026</t>
  </si>
  <si>
    <t>31.3.2026</t>
  </si>
  <si>
    <t>konec mandátu radní v 5/25</t>
  </si>
  <si>
    <t>konec mandátu radního Infrastruktury v 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</si>
</sst>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0"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
      <sz val="11"/>
      <color indexed="8"/>
      <name val="Calibri"/>
      <family val="2"/>
      <charset val="238"/>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4B4B4"/>
      </left>
      <right style="thin">
        <color rgb="FFB4B4B4"/>
      </right>
      <top style="thin">
        <color rgb="FFB4B4B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thin">
        <color theme="0" tint="-0.24994659260841701"/>
      </left>
      <right style="thin">
        <color theme="0" tint="-0.24994659260841701"/>
      </right>
      <top style="thin">
        <color theme="0" tint="-0.24994659260841701"/>
      </top>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0" fontId="8" fillId="0" borderId="0" applyFill="0" applyProtection="0"/>
  </cellStyleXfs>
  <cellXfs count="126">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0" fontId="1" fillId="2" borderId="0" xfId="0" applyFont="1" applyFill="1" applyAlignment="1">
      <alignment horizontal="left" vertical="top"/>
    </xf>
    <xf numFmtId="0" fontId="1" fillId="2" borderId="3" xfId="0" applyFont="1" applyFill="1" applyBorder="1" applyAlignment="1">
      <alignment horizontal="left" vertical="top" wrapText="1"/>
    </xf>
    <xf numFmtId="49" fontId="3" fillId="2" borderId="2" xfId="0" applyNumberFormat="1" applyFont="1" applyFill="1" applyBorder="1" applyAlignment="1">
      <alignment horizontal="left" wrapText="1"/>
    </xf>
    <xf numFmtId="3" fontId="3" fillId="0" borderId="2" xfId="0" applyNumberFormat="1" applyFont="1" applyBorder="1" applyAlignment="1">
      <alignment horizontal="right"/>
    </xf>
    <xf numFmtId="3" fontId="6" fillId="0" borderId="2" xfId="0" applyNumberFormat="1" applyFont="1" applyBorder="1" applyAlignment="1">
      <alignment horizontal="right"/>
    </xf>
    <xf numFmtId="0" fontId="3" fillId="2" borderId="1" xfId="0" applyFont="1" applyFill="1" applyBorder="1" applyAlignment="1">
      <alignment horizontal="left" vertical="top"/>
    </xf>
    <xf numFmtId="0" fontId="6" fillId="0" borderId="2" xfId="0" applyFont="1" applyBorder="1" applyAlignment="1">
      <alignment horizontal="left"/>
    </xf>
    <xf numFmtId="0" fontId="7" fillId="0" borderId="2" xfId="0" applyFont="1" applyBorder="1" applyAlignment="1">
      <alignment wrapText="1"/>
    </xf>
    <xf numFmtId="2" fontId="3" fillId="0" borderId="2" xfId="0" applyNumberFormat="1" applyFont="1" applyBorder="1" applyAlignment="1">
      <alignment horizontal="left" vertical="top"/>
    </xf>
    <xf numFmtId="0" fontId="7" fillId="0" borderId="2" xfId="0" applyFont="1" applyBorder="1"/>
    <xf numFmtId="2" fontId="3" fillId="2" borderId="2" xfId="0" applyNumberFormat="1" applyFont="1" applyFill="1" applyBorder="1" applyAlignment="1">
      <alignment horizontal="left" vertical="top"/>
    </xf>
    <xf numFmtId="0" fontId="6" fillId="0" borderId="4" xfId="0" applyFont="1" applyBorder="1" applyAlignment="1">
      <alignment horizontal="left"/>
    </xf>
    <xf numFmtId="0" fontId="7" fillId="0" borderId="4" xfId="0" applyFont="1" applyBorder="1" applyAlignment="1">
      <alignment wrapText="1"/>
    </xf>
    <xf numFmtId="3" fontId="6" fillId="0" borderId="4" xfId="0" applyNumberFormat="1" applyFont="1" applyBorder="1" applyAlignment="1">
      <alignment horizontal="right"/>
    </xf>
    <xf numFmtId="2" fontId="3" fillId="0" borderId="4" xfId="0" applyNumberFormat="1" applyFont="1" applyBorder="1" applyAlignment="1">
      <alignment horizontal="left" vertical="top"/>
    </xf>
    <xf numFmtId="0" fontId="6" fillId="0" borderId="5" xfId="0" applyFont="1" applyBorder="1" applyAlignment="1">
      <alignment horizontal="left"/>
    </xf>
    <xf numFmtId="0" fontId="7" fillId="0" borderId="5" xfId="0" applyFont="1" applyBorder="1" applyAlignment="1">
      <alignment wrapText="1"/>
    </xf>
    <xf numFmtId="3" fontId="6" fillId="0" borderId="5" xfId="0" applyNumberFormat="1" applyFont="1" applyBorder="1" applyAlignment="1">
      <alignment horizontal="right"/>
    </xf>
    <xf numFmtId="0" fontId="6" fillId="0" borderId="7" xfId="0" applyFont="1" applyBorder="1" applyAlignment="1">
      <alignment horizontal="left"/>
    </xf>
    <xf numFmtId="0" fontId="7" fillId="0" borderId="7" xfId="0" applyFont="1" applyBorder="1" applyAlignment="1">
      <alignment wrapText="1"/>
    </xf>
    <xf numFmtId="3" fontId="6" fillId="0" borderId="7" xfId="0" applyNumberFormat="1" applyFont="1" applyBorder="1" applyAlignment="1">
      <alignment horizontal="right"/>
    </xf>
    <xf numFmtId="14" fontId="6" fillId="0" borderId="1" xfId="0" applyNumberFormat="1" applyFont="1" applyBorder="1" applyAlignment="1">
      <alignment horizontal="center"/>
    </xf>
    <xf numFmtId="49" fontId="3" fillId="2" borderId="2" xfId="0" applyNumberFormat="1" applyFont="1" applyFill="1" applyBorder="1" applyAlignment="1">
      <alignment horizontal="left"/>
    </xf>
    <xf numFmtId="0" fontId="6" fillId="0" borderId="1" xfId="0" applyFont="1" applyBorder="1" applyAlignment="1">
      <alignment horizontal="left"/>
    </xf>
    <xf numFmtId="0" fontId="7" fillId="0" borderId="1" xfId="0" applyFont="1" applyBorder="1" applyAlignment="1">
      <alignment wrapText="1"/>
    </xf>
    <xf numFmtId="3" fontId="6" fillId="0" borderId="1" xfId="0" applyNumberFormat="1" applyFont="1" applyBorder="1" applyAlignment="1">
      <alignment horizontal="right"/>
    </xf>
    <xf numFmtId="2" fontId="3" fillId="2" borderId="1" xfId="0" applyNumberFormat="1" applyFont="1" applyFill="1" applyBorder="1" applyAlignment="1">
      <alignment horizontal="left" vertical="top"/>
    </xf>
    <xf numFmtId="0" fontId="6" fillId="0" borderId="6" xfId="0" applyFont="1" applyBorder="1" applyAlignment="1">
      <alignment horizontal="left"/>
    </xf>
    <xf numFmtId="0" fontId="6" fillId="0" borderId="1" xfId="0" applyFont="1" applyBorder="1"/>
    <xf numFmtId="0" fontId="6" fillId="0" borderId="4" xfId="0" applyFont="1" applyBorder="1"/>
    <xf numFmtId="0" fontId="3" fillId="2" borderId="0" xfId="0" applyFont="1" applyFill="1" applyAlignment="1">
      <alignment vertical="top"/>
    </xf>
    <xf numFmtId="2" fontId="3" fillId="0" borderId="1" xfId="0" applyNumberFormat="1" applyFont="1" applyBorder="1" applyAlignment="1">
      <alignment horizontal="left" vertical="top"/>
    </xf>
    <xf numFmtId="0" fontId="1" fillId="2" borderId="1" xfId="0" applyFont="1" applyFill="1" applyBorder="1" applyAlignment="1">
      <alignment horizontal="left" vertical="top" wrapText="1"/>
    </xf>
    <xf numFmtId="0" fontId="6" fillId="0" borderId="1" xfId="0" applyFont="1" applyBorder="1" applyAlignment="1">
      <alignment horizontal="center"/>
    </xf>
    <xf numFmtId="49" fontId="3" fillId="2" borderId="1" xfId="0" applyNumberFormat="1" applyFont="1" applyFill="1" applyBorder="1"/>
    <xf numFmtId="49" fontId="3" fillId="2" borderId="1" xfId="0" applyNumberFormat="1" applyFont="1" applyFill="1" applyBorder="1" applyAlignment="1">
      <alignment horizontal="left" wrapText="1"/>
    </xf>
    <xf numFmtId="3" fontId="3" fillId="0" borderId="1" xfId="0" applyNumberFormat="1" applyFont="1" applyBorder="1" applyAlignment="1">
      <alignment horizontal="right"/>
    </xf>
    <xf numFmtId="0" fontId="3" fillId="0" borderId="1" xfId="0" applyFont="1" applyBorder="1"/>
    <xf numFmtId="49" fontId="3" fillId="0" borderId="1" xfId="0" applyNumberFormat="1" applyFont="1" applyBorder="1" applyAlignment="1">
      <alignment horizontal="left"/>
    </xf>
    <xf numFmtId="0" fontId="3" fillId="0" borderId="1" xfId="0" applyFont="1" applyBorder="1" applyAlignment="1">
      <alignment horizontal="left"/>
    </xf>
    <xf numFmtId="49" fontId="3" fillId="2" borderId="1" xfId="0" applyNumberFormat="1" applyFont="1" applyFill="1" applyBorder="1" applyAlignment="1">
      <alignment horizontal="center"/>
    </xf>
    <xf numFmtId="2" fontId="3" fillId="2" borderId="1" xfId="0" applyNumberFormat="1" applyFont="1" applyFill="1" applyBorder="1" applyAlignment="1">
      <alignment horizontal="left"/>
    </xf>
    <xf numFmtId="49" fontId="3" fillId="2" borderId="1" xfId="0" applyNumberFormat="1" applyFont="1" applyFill="1" applyBorder="1" applyAlignment="1">
      <alignment horizontal="center" vertical="top"/>
    </xf>
    <xf numFmtId="9" fontId="3" fillId="2" borderId="1" xfId="0" applyNumberFormat="1" applyFont="1" applyFill="1" applyBorder="1" applyAlignment="1">
      <alignment horizontal="center"/>
    </xf>
    <xf numFmtId="14" fontId="3" fillId="2" borderId="1" xfId="0" applyNumberFormat="1" applyFont="1" applyFill="1" applyBorder="1" applyAlignment="1">
      <alignment horizontal="center"/>
    </xf>
    <xf numFmtId="2" fontId="3" fillId="0" borderId="1" xfId="0" applyNumberFormat="1" applyFont="1" applyBorder="1" applyAlignment="1">
      <alignment horizontal="left"/>
    </xf>
    <xf numFmtId="49" fontId="3" fillId="0" borderId="1" xfId="0" applyNumberFormat="1" applyFont="1" applyBorder="1" applyAlignment="1">
      <alignment horizontal="center" vertical="top"/>
    </xf>
    <xf numFmtId="9" fontId="3" fillId="0" borderId="1" xfId="0" applyNumberFormat="1" applyFont="1" applyBorder="1" applyAlignment="1">
      <alignment horizontal="center"/>
    </xf>
    <xf numFmtId="3" fontId="3" fillId="0" borderId="1" xfId="0" applyNumberFormat="1" applyFont="1" applyBorder="1" applyAlignment="1">
      <alignment horizontal="right" vertical="top"/>
    </xf>
    <xf numFmtId="0" fontId="3" fillId="0" borderId="1" xfId="0" applyFont="1" applyBorder="1" applyAlignment="1">
      <alignment horizontal="center"/>
    </xf>
    <xf numFmtId="14" fontId="3" fillId="0" borderId="1" xfId="0" applyNumberFormat="1" applyFont="1" applyBorder="1" applyAlignment="1">
      <alignment horizontal="center"/>
    </xf>
    <xf numFmtId="3" fontId="3" fillId="2" borderId="1" xfId="0" applyNumberFormat="1" applyFont="1" applyFill="1" applyBorder="1" applyAlignment="1">
      <alignment horizontal="right"/>
    </xf>
    <xf numFmtId="49" fontId="3" fillId="0" borderId="1" xfId="0" applyNumberFormat="1" applyFont="1" applyBorder="1"/>
    <xf numFmtId="49" fontId="3" fillId="0" borderId="1" xfId="0" applyNumberFormat="1" applyFont="1" applyBorder="1" applyAlignment="1">
      <alignment horizontal="center"/>
    </xf>
    <xf numFmtId="0" fontId="3" fillId="3" borderId="1" xfId="0" applyFont="1" applyFill="1" applyBorder="1" applyAlignment="1">
      <alignment horizontal="center"/>
    </xf>
    <xf numFmtId="9"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9" fontId="6" fillId="0" borderId="1" xfId="0" applyNumberFormat="1" applyFont="1" applyBorder="1" applyAlignment="1">
      <alignment horizontal="center"/>
    </xf>
    <xf numFmtId="49" fontId="6" fillId="0" borderId="1" xfId="0" applyNumberFormat="1" applyFont="1" applyBorder="1" applyAlignment="1">
      <alignment horizontal="center"/>
    </xf>
    <xf numFmtId="0" fontId="7" fillId="0" borderId="1" xfId="0" applyFont="1" applyBorder="1"/>
    <xf numFmtId="3" fontId="3" fillId="2" borderId="1" xfId="0" applyNumberFormat="1" applyFont="1" applyFill="1" applyBorder="1" applyAlignment="1">
      <alignment horizontal="right" vertical="top"/>
    </xf>
    <xf numFmtId="49" fontId="6" fillId="0" borderId="1" xfId="0" applyNumberFormat="1" applyFont="1" applyBorder="1" applyAlignment="1">
      <alignment horizontal="left"/>
    </xf>
    <xf numFmtId="9" fontId="3" fillId="0" borderId="1" xfId="2" applyFont="1" applyBorder="1" applyAlignment="1">
      <alignment horizontal="center"/>
    </xf>
    <xf numFmtId="0" fontId="6" fillId="0" borderId="2" xfId="0" applyFont="1" applyBorder="1" applyAlignment="1">
      <alignment horizontal="center"/>
    </xf>
    <xf numFmtId="3" fontId="3" fillId="0" borderId="2" xfId="0" applyNumberFormat="1" applyFont="1" applyBorder="1" applyAlignment="1">
      <alignment horizontal="right" vertical="top"/>
    </xf>
    <xf numFmtId="49" fontId="3" fillId="0" borderId="2" xfId="0" applyNumberFormat="1" applyFont="1" applyBorder="1" applyAlignment="1">
      <alignment horizontal="center" vertical="top"/>
    </xf>
    <xf numFmtId="9" fontId="3" fillId="0" borderId="2" xfId="0" applyNumberFormat="1" applyFont="1" applyBorder="1" applyAlignment="1">
      <alignment horizontal="center"/>
    </xf>
    <xf numFmtId="49" fontId="6" fillId="0" borderId="2" xfId="0" applyNumberFormat="1" applyFont="1" applyBorder="1" applyAlignment="1">
      <alignment horizontal="center"/>
    </xf>
    <xf numFmtId="9" fontId="6" fillId="0" borderId="2" xfId="0" applyNumberFormat="1" applyFont="1" applyBorder="1" applyAlignment="1">
      <alignment horizontal="center"/>
    </xf>
    <xf numFmtId="0" fontId="6" fillId="0" borderId="8" xfId="0" applyFont="1" applyBorder="1" applyAlignment="1">
      <alignment horizontal="left"/>
    </xf>
    <xf numFmtId="0" fontId="7" fillId="0" borderId="8" xfId="0" applyFont="1" applyBorder="1"/>
    <xf numFmtId="3" fontId="6" fillId="0" borderId="8" xfId="0" applyNumberFormat="1" applyFont="1" applyBorder="1" applyAlignment="1">
      <alignment horizontal="right"/>
    </xf>
    <xf numFmtId="2" fontId="3" fillId="0" borderId="8" xfId="0" applyNumberFormat="1" applyFont="1" applyBorder="1" applyAlignment="1">
      <alignment horizontal="left" vertical="top"/>
    </xf>
    <xf numFmtId="3" fontId="3" fillId="0" borderId="8" xfId="0" applyNumberFormat="1" applyFont="1" applyBorder="1" applyAlignment="1">
      <alignment horizontal="right" vertical="top"/>
    </xf>
    <xf numFmtId="0" fontId="6" fillId="0" borderId="8" xfId="0" applyFont="1" applyBorder="1" applyAlignment="1">
      <alignment horizontal="center"/>
    </xf>
    <xf numFmtId="49" fontId="3" fillId="0" borderId="8" xfId="0" applyNumberFormat="1" applyFont="1" applyBorder="1" applyAlignment="1">
      <alignment horizontal="center" vertical="top"/>
    </xf>
    <xf numFmtId="9" fontId="6" fillId="0" borderId="8" xfId="0" applyNumberFormat="1" applyFont="1" applyBorder="1" applyAlignment="1">
      <alignment horizontal="center"/>
    </xf>
    <xf numFmtId="49" fontId="6" fillId="0" borderId="8" xfId="0" applyNumberFormat="1" applyFont="1" applyBorder="1" applyAlignment="1">
      <alignment horizontal="center"/>
    </xf>
    <xf numFmtId="49" fontId="3" fillId="0" borderId="8" xfId="0" applyNumberFormat="1" applyFont="1" applyBorder="1" applyAlignment="1">
      <alignment horizontal="center"/>
    </xf>
    <xf numFmtId="0" fontId="6" fillId="0" borderId="0" xfId="0" applyFont="1" applyAlignment="1">
      <alignment horizontal="center"/>
    </xf>
    <xf numFmtId="0" fontId="7" fillId="0" borderId="5" xfId="0" applyFont="1" applyBorder="1"/>
    <xf numFmtId="3" fontId="3" fillId="0" borderId="4" xfId="0" applyNumberFormat="1" applyFont="1" applyBorder="1" applyAlignment="1">
      <alignment horizontal="right" vertical="top"/>
    </xf>
    <xf numFmtId="0" fontId="6" fillId="0" borderId="4" xfId="0" applyFont="1" applyBorder="1" applyAlignment="1">
      <alignment horizontal="center"/>
    </xf>
    <xf numFmtId="49" fontId="3" fillId="0" borderId="4" xfId="0" applyNumberFormat="1" applyFont="1" applyBorder="1" applyAlignment="1">
      <alignment horizontal="center" vertical="top"/>
    </xf>
    <xf numFmtId="9" fontId="6" fillId="0" borderId="4" xfId="0" applyNumberFormat="1" applyFont="1" applyBorder="1" applyAlignment="1">
      <alignment horizontal="center"/>
    </xf>
    <xf numFmtId="49" fontId="6" fillId="0" borderId="4" xfId="0" applyNumberFormat="1" applyFont="1" applyBorder="1" applyAlignment="1">
      <alignment horizontal="center"/>
    </xf>
    <xf numFmtId="0" fontId="2" fillId="2" borderId="0" xfId="0" applyFont="1" applyFill="1" applyAlignment="1">
      <alignment vertical="top"/>
    </xf>
    <xf numFmtId="0" fontId="1" fillId="2" borderId="0" xfId="0" applyFont="1" applyFill="1" applyAlignment="1">
      <alignment vertical="top"/>
    </xf>
    <xf numFmtId="0" fontId="6" fillId="0" borderId="0" xfId="0" applyFont="1" applyAlignment="1">
      <alignment horizontal="left"/>
    </xf>
    <xf numFmtId="0" fontId="3" fillId="0" borderId="2" xfId="0" applyFont="1" applyBorder="1" applyAlignment="1">
      <alignment horizontal="center"/>
    </xf>
    <xf numFmtId="0" fontId="3" fillId="0" borderId="2" xfId="0" applyFont="1" applyBorder="1" applyAlignment="1">
      <alignment horizontal="left"/>
    </xf>
    <xf numFmtId="0" fontId="3" fillId="0" borderId="2" xfId="0" applyFont="1" applyBorder="1"/>
    <xf numFmtId="49" fontId="3" fillId="0" borderId="2" xfId="0" applyNumberFormat="1" applyFont="1" applyBorder="1" applyAlignment="1">
      <alignment horizontal="center"/>
    </xf>
    <xf numFmtId="49" fontId="3" fillId="0" borderId="2" xfId="0" applyNumberFormat="1" applyFont="1" applyBorder="1" applyAlignment="1">
      <alignment horizontal="left"/>
    </xf>
    <xf numFmtId="49" fontId="3" fillId="0" borderId="2" xfId="0" applyNumberFormat="1" applyFont="1" applyBorder="1" applyAlignment="1">
      <alignment vertical="top" wrapText="1"/>
    </xf>
    <xf numFmtId="49" fontId="3" fillId="2" borderId="1" xfId="0" applyNumberFormat="1" applyFont="1" applyFill="1" applyBorder="1" applyAlignment="1">
      <alignment horizontal="left"/>
    </xf>
    <xf numFmtId="49" fontId="3" fillId="0" borderId="1" xfId="0" applyNumberFormat="1" applyFont="1" applyBorder="1" applyAlignment="1">
      <alignment vertical="top" wrapText="1"/>
    </xf>
    <xf numFmtId="0" fontId="1" fillId="2" borderId="4" xfId="0" applyFont="1" applyFill="1" applyBorder="1" applyAlignment="1">
      <alignment horizontal="left" vertical="top" wrapText="1"/>
    </xf>
    <xf numFmtId="49" fontId="3" fillId="2" borderId="4" xfId="0" applyNumberFormat="1" applyFont="1" applyFill="1" applyBorder="1"/>
    <xf numFmtId="49" fontId="3" fillId="2" borderId="4" xfId="0" applyNumberFormat="1" applyFont="1" applyFill="1" applyBorder="1" applyAlignment="1">
      <alignment horizontal="left" wrapText="1"/>
    </xf>
    <xf numFmtId="3" fontId="3" fillId="0" borderId="4" xfId="0" applyNumberFormat="1" applyFont="1" applyBorder="1" applyAlignment="1">
      <alignment horizontal="right"/>
    </xf>
    <xf numFmtId="2" fontId="3" fillId="2" borderId="4" xfId="0" applyNumberFormat="1" applyFont="1" applyFill="1" applyBorder="1" applyAlignment="1">
      <alignment horizontal="left" vertical="top"/>
    </xf>
    <xf numFmtId="0" fontId="3" fillId="0" borderId="4" xfId="0" applyFont="1" applyBorder="1"/>
    <xf numFmtId="49" fontId="3" fillId="0" borderId="4" xfId="0" applyNumberFormat="1" applyFont="1" applyBorder="1" applyAlignment="1">
      <alignment horizontal="left"/>
    </xf>
    <xf numFmtId="0" fontId="3" fillId="0" borderId="4" xfId="0" applyFont="1" applyBorder="1" applyAlignment="1">
      <alignment horizontal="left"/>
    </xf>
    <xf numFmtId="0" fontId="7" fillId="0" borderId="4" xfId="0" applyFont="1" applyBorder="1"/>
    <xf numFmtId="49" fontId="3" fillId="0" borderId="4" xfId="0" applyNumberFormat="1" applyFont="1" applyBorder="1" applyAlignment="1">
      <alignment vertical="top" wrapText="1"/>
    </xf>
    <xf numFmtId="49" fontId="3" fillId="2" borderId="4" xfId="0" applyNumberFormat="1" applyFont="1" applyFill="1" applyBorder="1" applyAlignment="1">
      <alignment horizontal="left"/>
    </xf>
    <xf numFmtId="3" fontId="3" fillId="2" borderId="2" xfId="0" applyNumberFormat="1" applyFont="1" applyFill="1" applyBorder="1" applyAlignment="1">
      <alignment horizontal="right"/>
    </xf>
    <xf numFmtId="9" fontId="3" fillId="2" borderId="0" xfId="2" applyFont="1" applyFill="1" applyAlignment="1">
      <alignment horizontal="left" vertical="top"/>
    </xf>
    <xf numFmtId="0" fontId="3" fillId="2" borderId="0" xfId="0" applyFont="1" applyFill="1" applyAlignment="1">
      <alignment horizontal="left" vertical="top" wrapText="1"/>
    </xf>
    <xf numFmtId="0" fontId="1" fillId="2" borderId="0" xfId="0" applyFont="1" applyFill="1" applyAlignment="1">
      <alignment horizontal="left" vertical="top"/>
    </xf>
    <xf numFmtId="0" fontId="1" fillId="2" borderId="1"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0" fontId="1" fillId="2" borderId="1" xfId="0" applyFont="1" applyFill="1" applyBorder="1" applyAlignment="1">
      <alignment vertical="top" wrapText="1"/>
    </xf>
    <xf numFmtId="0" fontId="1" fillId="2" borderId="4" xfId="0" applyFont="1" applyFill="1" applyBorder="1" applyAlignment="1">
      <alignment horizontal="left" vertical="top" wrapText="1"/>
    </xf>
    <xf numFmtId="0" fontId="1" fillId="2" borderId="4" xfId="0" applyFont="1" applyFill="1" applyBorder="1" applyAlignment="1">
      <alignment vertical="top" wrapText="1"/>
    </xf>
    <xf numFmtId="2" fontId="1" fillId="2" borderId="4" xfId="0" applyNumberFormat="1" applyFont="1" applyFill="1" applyBorder="1" applyAlignment="1">
      <alignment horizontal="left" vertical="top" wrapText="1"/>
    </xf>
    <xf numFmtId="0" fontId="1" fillId="2" borderId="3" xfId="0" applyFont="1" applyFill="1" applyBorder="1" applyAlignment="1">
      <alignment horizontal="left" vertical="top" wrapText="1"/>
    </xf>
    <xf numFmtId="2" fontId="1" fillId="2" borderId="3" xfId="0" applyNumberFormat="1" applyFont="1" applyFill="1" applyBorder="1" applyAlignment="1">
      <alignment horizontal="left" vertical="top" wrapText="1"/>
    </xf>
  </cellXfs>
  <cellStyles count="4">
    <cellStyle name="Čárka 2" xfId="1" xr:uid="{00000000-0005-0000-0000-000000000000}"/>
    <cellStyle name="Normální" xfId="0" builtinId="0"/>
    <cellStyle name="Normální 2" xfId="3" xr:uid="{49616978-B73E-4B1C-98F3-28A51D0D6D9D}"/>
    <cellStyle name="Procenta" xfId="2" builtinId="5"/>
  </cellStyles>
  <dxfs count="0"/>
  <tableStyles count="0" defaultTableStyle="TableStyleMedium2" defaultPivotStyle="PivotStyleLight16"/>
  <colors>
    <mruColors>
      <color rgb="FFB4B4B4"/>
      <color rgb="FFFE08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Tajemnice%20Rady%20fondu\Rada\Jedn&#225;n&#237;%20Rady\2025\1.%20jedn&#225;n&#237;%2013.1\po%20jednani_Rozhodovaci%20tabulka%20ucast%20ceskych%20filmu%20na%20zahranicnich%20festivalech%202024-5-3-32.xlsx" TargetMode="External"/><Relationship Id="rId1" Type="http://schemas.openxmlformats.org/officeDocument/2006/relationships/externalLinkPath" Target="/Tajemnice%20Rady%20fondu/Rada/Jedn&#225;n&#237;%20Rady/2025/1.%20jedn&#225;n&#237;%2013.1/po%20jednani_Rozhodovaci%20tabulka%20ucast%20ceskych%20filmu%20na%20zahranicnich%20festivalech%202024-5-3-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cast na zahr. fest. a cenach"/>
    </sheetNames>
    <sheetDataSet>
      <sheetData sheetId="0">
        <row r="14">
          <cell r="Y14">
            <v>45777</v>
          </cell>
        </row>
        <row r="18">
          <cell r="Y18">
            <v>45808</v>
          </cell>
        </row>
        <row r="19">
          <cell r="Y19">
            <v>45808</v>
          </cell>
        </row>
        <row r="20">
          <cell r="Y20">
            <v>45900</v>
          </cell>
        </row>
        <row r="21">
          <cell r="Y21">
            <v>45900</v>
          </cell>
        </row>
        <row r="22">
          <cell r="Y22">
            <v>45900</v>
          </cell>
        </row>
        <row r="23">
          <cell r="Y23">
            <v>45869</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46"/>
  <sheetViews>
    <sheetView tabSelected="1" zoomScale="70" zoomScaleNormal="70" workbookViewId="0">
      <selection activeCell="N38" sqref="N38"/>
    </sheetView>
  </sheetViews>
  <sheetFormatPr defaultColWidth="9.1796875" defaultRowHeight="12" x14ac:dyDescent="0.35"/>
  <cols>
    <col min="1" max="1" width="11.7265625" style="2" customWidth="1"/>
    <col min="2" max="2" width="30" style="2" bestFit="1" customWidth="1"/>
    <col min="3" max="3" width="43.7265625" style="2" customWidth="1"/>
    <col min="4" max="4" width="15.54296875" style="2" customWidth="1"/>
    <col min="5" max="5" width="15" style="2" customWidth="1"/>
    <col min="6" max="6" width="9.7265625" style="2" customWidth="1"/>
    <col min="7" max="13" width="9.26953125" style="2" customWidth="1"/>
    <col min="14" max="14" width="14.453125" style="2" customWidth="1"/>
    <col min="15" max="15" width="15" style="2" customWidth="1"/>
    <col min="16" max="16" width="10.26953125" style="2" customWidth="1"/>
    <col min="17" max="18" width="9.26953125" style="2" customWidth="1"/>
    <col min="19" max="19" width="10.26953125" style="2" customWidth="1"/>
    <col min="20" max="21" width="15.7265625" style="2" customWidth="1"/>
    <col min="22" max="16384" width="9.1796875" style="2"/>
  </cols>
  <sheetData>
    <row r="1" spans="1:84" ht="38.25" customHeight="1" x14ac:dyDescent="0.35">
      <c r="A1" s="1" t="s">
        <v>0</v>
      </c>
    </row>
    <row r="2" spans="1:84" ht="15" customHeight="1" x14ac:dyDescent="0.35">
      <c r="A2" s="6" t="s">
        <v>1</v>
      </c>
      <c r="D2" s="6" t="s">
        <v>2</v>
      </c>
    </row>
    <row r="3" spans="1:84" ht="15" customHeight="1" x14ac:dyDescent="0.35">
      <c r="A3" s="6" t="s">
        <v>3</v>
      </c>
      <c r="D3" s="2" t="s">
        <v>4</v>
      </c>
    </row>
    <row r="4" spans="1:84" ht="15" customHeight="1" x14ac:dyDescent="0.35">
      <c r="A4" s="6" t="s">
        <v>5</v>
      </c>
    </row>
    <row r="5" spans="1:84" ht="15" customHeight="1" x14ac:dyDescent="0.35">
      <c r="A5" s="6" t="s">
        <v>104</v>
      </c>
    </row>
    <row r="6" spans="1:84" ht="15" customHeight="1" x14ac:dyDescent="0.35">
      <c r="A6" s="117" t="s">
        <v>6</v>
      </c>
      <c r="B6" s="117"/>
      <c r="C6" s="117"/>
      <c r="D6" s="6" t="s">
        <v>7</v>
      </c>
    </row>
    <row r="7" spans="1:84" ht="26.25" customHeight="1" x14ac:dyDescent="0.35">
      <c r="A7" s="6" t="s">
        <v>8</v>
      </c>
      <c r="D7" s="116" t="s">
        <v>9</v>
      </c>
      <c r="E7" s="116"/>
      <c r="F7" s="116"/>
      <c r="G7" s="116"/>
      <c r="H7" s="116"/>
      <c r="I7" s="116"/>
      <c r="J7" s="116"/>
      <c r="K7" s="116"/>
      <c r="L7" s="116"/>
      <c r="M7" s="116"/>
      <c r="N7" s="116"/>
      <c r="O7" s="116"/>
      <c r="P7" s="116"/>
      <c r="Q7" s="116"/>
    </row>
    <row r="8" spans="1:84" ht="26.25" customHeight="1" x14ac:dyDescent="0.35">
      <c r="D8" s="116" t="s">
        <v>10</v>
      </c>
      <c r="E8" s="116"/>
      <c r="F8" s="116"/>
      <c r="G8" s="116"/>
      <c r="H8" s="116"/>
      <c r="I8" s="116"/>
      <c r="J8" s="116"/>
      <c r="K8" s="116"/>
      <c r="L8" s="116"/>
      <c r="M8" s="116"/>
      <c r="N8" s="116"/>
      <c r="O8" s="116"/>
      <c r="P8" s="116"/>
      <c r="Q8" s="116"/>
    </row>
    <row r="9" spans="1:84" ht="12" customHeight="1" x14ac:dyDescent="0.35">
      <c r="D9" s="116" t="s">
        <v>11</v>
      </c>
      <c r="E9" s="116"/>
      <c r="F9" s="116"/>
      <c r="G9" s="116"/>
      <c r="H9" s="116"/>
      <c r="I9" s="116"/>
      <c r="J9" s="116"/>
      <c r="K9" s="116"/>
      <c r="L9" s="116"/>
      <c r="M9" s="116"/>
      <c r="N9" s="116"/>
      <c r="O9" s="116"/>
      <c r="P9" s="116"/>
      <c r="Q9" s="116"/>
    </row>
    <row r="10" spans="1:84" ht="15" customHeight="1" x14ac:dyDescent="0.35">
      <c r="A10" s="6"/>
    </row>
    <row r="11" spans="1:84" ht="26.65" customHeight="1" x14ac:dyDescent="0.35">
      <c r="A11" s="118" t="s">
        <v>12</v>
      </c>
      <c r="B11" s="118" t="s">
        <v>13</v>
      </c>
      <c r="C11" s="118" t="s">
        <v>14</v>
      </c>
      <c r="D11" s="118" t="s">
        <v>15</v>
      </c>
      <c r="E11" s="119" t="s">
        <v>16</v>
      </c>
      <c r="F11" s="118" t="s">
        <v>17</v>
      </c>
      <c r="G11" s="118" t="s">
        <v>18</v>
      </c>
      <c r="H11" s="118" t="s">
        <v>19</v>
      </c>
      <c r="I11" s="118" t="s">
        <v>20</v>
      </c>
      <c r="J11" s="118" t="s">
        <v>21</v>
      </c>
      <c r="K11" s="118" t="s">
        <v>22</v>
      </c>
      <c r="L11" s="118" t="s">
        <v>23</v>
      </c>
      <c r="M11" s="118" t="s">
        <v>24</v>
      </c>
      <c r="N11" s="118" t="s">
        <v>25</v>
      </c>
      <c r="O11" s="118" t="s">
        <v>26</v>
      </c>
      <c r="P11" s="118" t="s">
        <v>27</v>
      </c>
      <c r="Q11" s="118" t="s">
        <v>28</v>
      </c>
      <c r="R11" s="118" t="s">
        <v>29</v>
      </c>
      <c r="S11" s="118" t="s">
        <v>30</v>
      </c>
      <c r="T11" s="118" t="s">
        <v>31</v>
      </c>
      <c r="U11" s="118" t="s">
        <v>32</v>
      </c>
    </row>
    <row r="12" spans="1:84" ht="59.5" customHeight="1" x14ac:dyDescent="0.35">
      <c r="A12" s="118"/>
      <c r="B12" s="118"/>
      <c r="C12" s="118"/>
      <c r="D12" s="118"/>
      <c r="E12" s="119"/>
      <c r="F12" s="118"/>
      <c r="G12" s="118"/>
      <c r="H12" s="118"/>
      <c r="I12" s="118"/>
      <c r="J12" s="118"/>
      <c r="K12" s="118"/>
      <c r="L12" s="118"/>
      <c r="M12" s="118"/>
      <c r="N12" s="118"/>
      <c r="O12" s="118"/>
      <c r="P12" s="118"/>
      <c r="Q12" s="118"/>
      <c r="R12" s="118"/>
      <c r="S12" s="118"/>
      <c r="T12" s="118"/>
      <c r="U12" s="118"/>
    </row>
    <row r="13" spans="1:84" ht="42" customHeight="1" x14ac:dyDescent="0.35">
      <c r="A13" s="118"/>
      <c r="B13" s="118"/>
      <c r="C13" s="118"/>
      <c r="D13" s="118"/>
      <c r="E13" s="119"/>
      <c r="F13" s="38" t="s">
        <v>33</v>
      </c>
      <c r="G13" s="38" t="s">
        <v>34</v>
      </c>
      <c r="H13" s="38" t="s">
        <v>34</v>
      </c>
      <c r="I13" s="38" t="s">
        <v>35</v>
      </c>
      <c r="J13" s="38" t="s">
        <v>36</v>
      </c>
      <c r="K13" s="38" t="s">
        <v>36</v>
      </c>
      <c r="L13" s="38" t="s">
        <v>35</v>
      </c>
      <c r="M13" s="38"/>
      <c r="N13" s="38"/>
      <c r="O13" s="38"/>
      <c r="P13" s="38"/>
      <c r="Q13" s="38"/>
      <c r="R13" s="38"/>
      <c r="S13" s="38"/>
      <c r="T13" s="38"/>
      <c r="U13" s="38"/>
    </row>
    <row r="14" spans="1:84" s="11" customFormat="1" ht="12.75" customHeight="1" x14ac:dyDescent="0.25">
      <c r="A14" s="46" t="s">
        <v>37</v>
      </c>
      <c r="B14" s="41" t="s">
        <v>38</v>
      </c>
      <c r="C14" s="41" t="s">
        <v>39</v>
      </c>
      <c r="D14" s="42">
        <v>157000</v>
      </c>
      <c r="E14" s="31">
        <v>100000</v>
      </c>
      <c r="F14" s="47">
        <v>31.75</v>
      </c>
      <c r="G14" s="47">
        <v>10.875</v>
      </c>
      <c r="H14" s="47">
        <v>12.125</v>
      </c>
      <c r="I14" s="47">
        <v>5</v>
      </c>
      <c r="J14" s="47">
        <v>7</v>
      </c>
      <c r="K14" s="47">
        <v>7.125</v>
      </c>
      <c r="L14" s="47">
        <v>3</v>
      </c>
      <c r="M14" s="47">
        <f>SUM(F14:L14)</f>
        <v>76.875</v>
      </c>
      <c r="N14" s="42">
        <v>100000</v>
      </c>
      <c r="O14" s="46" t="s">
        <v>41</v>
      </c>
      <c r="P14" s="46" t="s">
        <v>40</v>
      </c>
      <c r="Q14" s="48" t="s">
        <v>40</v>
      </c>
      <c r="R14" s="49">
        <v>0.7</v>
      </c>
      <c r="S14" s="48" t="s">
        <v>42</v>
      </c>
      <c r="T14" s="50">
        <v>45657</v>
      </c>
      <c r="U14" s="27">
        <v>45777</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row>
    <row r="15" spans="1:84" s="11" customFormat="1" ht="12.75" customHeight="1" x14ac:dyDescent="0.25">
      <c r="A15" s="39" t="s">
        <v>43</v>
      </c>
      <c r="B15" s="29" t="s">
        <v>44</v>
      </c>
      <c r="C15" s="30" t="s">
        <v>45</v>
      </c>
      <c r="D15" s="31">
        <v>125000</v>
      </c>
      <c r="E15" s="31">
        <v>100000</v>
      </c>
      <c r="F15" s="51">
        <v>30</v>
      </c>
      <c r="G15" s="51">
        <v>10</v>
      </c>
      <c r="H15" s="51">
        <v>12.125</v>
      </c>
      <c r="I15" s="51">
        <v>5</v>
      </c>
      <c r="J15" s="51">
        <v>9</v>
      </c>
      <c r="K15" s="51">
        <v>9</v>
      </c>
      <c r="L15" s="51">
        <v>2</v>
      </c>
      <c r="M15" s="51">
        <f>SUM(F15:L15)</f>
        <v>77.125</v>
      </c>
      <c r="N15" s="42">
        <v>100000</v>
      </c>
      <c r="O15" s="46" t="s">
        <v>41</v>
      </c>
      <c r="P15" s="39" t="s">
        <v>40</v>
      </c>
      <c r="Q15" s="52" t="s">
        <v>40</v>
      </c>
      <c r="R15" s="53">
        <v>0.8</v>
      </c>
      <c r="S15" s="52" t="s">
        <v>46</v>
      </c>
      <c r="T15" s="27">
        <v>45777</v>
      </c>
      <c r="U15" s="27">
        <v>45777</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row>
    <row r="16" spans="1:84" s="11" customFormat="1" ht="12.75" customHeight="1" x14ac:dyDescent="0.25">
      <c r="A16" s="39" t="s">
        <v>47</v>
      </c>
      <c r="B16" s="29" t="s">
        <v>48</v>
      </c>
      <c r="C16" s="30" t="s">
        <v>49</v>
      </c>
      <c r="D16" s="31">
        <v>354448</v>
      </c>
      <c r="E16" s="31">
        <v>120000</v>
      </c>
      <c r="F16" s="51">
        <v>32.25</v>
      </c>
      <c r="G16" s="51">
        <v>13</v>
      </c>
      <c r="H16" s="51">
        <v>12.125</v>
      </c>
      <c r="I16" s="51">
        <v>4</v>
      </c>
      <c r="J16" s="51">
        <v>5</v>
      </c>
      <c r="K16" s="51">
        <v>4</v>
      </c>
      <c r="L16" s="51">
        <v>4</v>
      </c>
      <c r="M16" s="51">
        <f>SUM(F16:L16)</f>
        <v>74.375</v>
      </c>
      <c r="N16" s="42">
        <v>60000</v>
      </c>
      <c r="O16" s="46" t="s">
        <v>41</v>
      </c>
      <c r="P16" s="39" t="s">
        <v>40</v>
      </c>
      <c r="Q16" s="52" t="s">
        <v>40</v>
      </c>
      <c r="R16" s="53">
        <v>0.66</v>
      </c>
      <c r="S16" s="52" t="s">
        <v>50</v>
      </c>
      <c r="T16" s="27">
        <v>45744</v>
      </c>
      <c r="U16" s="27">
        <v>45777</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row>
    <row r="17" spans="1:84" s="11" customFormat="1" ht="12.75" customHeight="1" x14ac:dyDescent="0.25">
      <c r="A17" s="39" t="s">
        <v>51</v>
      </c>
      <c r="B17" s="29" t="s">
        <v>52</v>
      </c>
      <c r="C17" s="30" t="s">
        <v>53</v>
      </c>
      <c r="D17" s="31">
        <v>1151450</v>
      </c>
      <c r="E17" s="31">
        <v>150000</v>
      </c>
      <c r="F17" s="51">
        <v>32.125</v>
      </c>
      <c r="G17" s="51">
        <v>13.75</v>
      </c>
      <c r="H17" s="51">
        <v>12</v>
      </c>
      <c r="I17" s="51">
        <v>4</v>
      </c>
      <c r="J17" s="51">
        <v>5</v>
      </c>
      <c r="K17" s="51">
        <v>4</v>
      </c>
      <c r="L17" s="51">
        <v>4</v>
      </c>
      <c r="M17" s="51">
        <f>SUM(F17:L17)</f>
        <v>74.875</v>
      </c>
      <c r="N17" s="42">
        <v>75000</v>
      </c>
      <c r="O17" s="46" t="s">
        <v>41</v>
      </c>
      <c r="P17" s="39" t="s">
        <v>54</v>
      </c>
      <c r="Q17" s="52" t="s">
        <v>40</v>
      </c>
      <c r="R17" s="53">
        <v>0.13</v>
      </c>
      <c r="S17" s="52" t="s">
        <v>55</v>
      </c>
      <c r="T17" s="27">
        <v>45687</v>
      </c>
      <c r="U17" s="27">
        <v>45777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row>
    <row r="18" spans="1:84" s="11" customFormat="1" ht="12.75" customHeight="1" x14ac:dyDescent="0.25">
      <c r="A18" s="39" t="s">
        <v>56</v>
      </c>
      <c r="B18" s="29" t="s">
        <v>57</v>
      </c>
      <c r="C18" s="30" t="s">
        <v>58</v>
      </c>
      <c r="D18" s="31">
        <v>2732880</v>
      </c>
      <c r="E18" s="31">
        <v>150000</v>
      </c>
      <c r="F18" s="37">
        <v>33.5</v>
      </c>
      <c r="G18" s="37">
        <v>13.5</v>
      </c>
      <c r="H18" s="37">
        <v>12.75</v>
      </c>
      <c r="I18" s="37">
        <v>5</v>
      </c>
      <c r="J18" s="37">
        <v>8.875</v>
      </c>
      <c r="K18" s="37">
        <v>8.75</v>
      </c>
      <c r="L18" s="37">
        <v>5</v>
      </c>
      <c r="M18" s="37">
        <v>87.375</v>
      </c>
      <c r="N18" s="54">
        <v>150000</v>
      </c>
      <c r="O18" s="46" t="s">
        <v>41</v>
      </c>
      <c r="P18" s="55" t="s">
        <v>40</v>
      </c>
      <c r="Q18" s="52" t="s">
        <v>40</v>
      </c>
      <c r="R18" s="53">
        <v>0.52</v>
      </c>
      <c r="S18" s="52" t="s">
        <v>50</v>
      </c>
      <c r="T18" s="56">
        <v>45688</v>
      </c>
      <c r="U18" s="56">
        <f>'[1]ucast na zahr. fest. a cenach'!Y18</f>
        <v>45808</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row>
    <row r="19" spans="1:84" s="11" customFormat="1" ht="12.75" customHeight="1" x14ac:dyDescent="0.25">
      <c r="A19" s="39" t="s">
        <v>59</v>
      </c>
      <c r="B19" s="29" t="s">
        <v>60</v>
      </c>
      <c r="C19" s="30" t="s">
        <v>61</v>
      </c>
      <c r="D19" s="31">
        <v>511900</v>
      </c>
      <c r="E19" s="31">
        <v>45000</v>
      </c>
      <c r="F19" s="37">
        <v>34.25</v>
      </c>
      <c r="G19" s="37">
        <v>13.125</v>
      </c>
      <c r="H19" s="37">
        <v>12.75</v>
      </c>
      <c r="I19" s="37">
        <v>4.875</v>
      </c>
      <c r="J19" s="37">
        <v>8.25</v>
      </c>
      <c r="K19" s="37">
        <v>7.5</v>
      </c>
      <c r="L19" s="37">
        <v>5</v>
      </c>
      <c r="M19" s="37">
        <v>85.75</v>
      </c>
      <c r="N19" s="54">
        <v>45000</v>
      </c>
      <c r="O19" s="46" t="s">
        <v>41</v>
      </c>
      <c r="P19" s="55" t="s">
        <v>54</v>
      </c>
      <c r="Q19" s="52" t="s">
        <v>40</v>
      </c>
      <c r="R19" s="53">
        <v>0.77</v>
      </c>
      <c r="S19" s="52" t="s">
        <v>62</v>
      </c>
      <c r="T19" s="56">
        <v>45687</v>
      </c>
      <c r="U19" s="56">
        <f>'[1]ucast na zahr. fest. a cenach'!Y19</f>
        <v>45808</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row>
    <row r="20" spans="1:84" s="11" customFormat="1" ht="12.75" customHeight="1" x14ac:dyDescent="0.25">
      <c r="A20" s="39" t="s">
        <v>63</v>
      </c>
      <c r="B20" s="29" t="s">
        <v>64</v>
      </c>
      <c r="C20" s="30" t="s">
        <v>65</v>
      </c>
      <c r="D20" s="31">
        <v>234690</v>
      </c>
      <c r="E20" s="31">
        <v>150000</v>
      </c>
      <c r="F20" s="37">
        <v>35.875</v>
      </c>
      <c r="G20" s="37">
        <v>13.375</v>
      </c>
      <c r="H20" s="37">
        <v>13.375</v>
      </c>
      <c r="I20" s="37">
        <v>5</v>
      </c>
      <c r="J20" s="37">
        <v>9.25</v>
      </c>
      <c r="K20" s="37">
        <v>8.625</v>
      </c>
      <c r="L20" s="37">
        <v>5</v>
      </c>
      <c r="M20" s="37">
        <v>90.5</v>
      </c>
      <c r="N20" s="42">
        <v>150000</v>
      </c>
      <c r="O20" s="46" t="s">
        <v>41</v>
      </c>
      <c r="P20" s="55" t="s">
        <v>40</v>
      </c>
      <c r="Q20" s="52" t="s">
        <v>40</v>
      </c>
      <c r="R20" s="53">
        <v>0.64</v>
      </c>
      <c r="S20" s="52" t="s">
        <v>50</v>
      </c>
      <c r="T20" s="56">
        <v>45687</v>
      </c>
      <c r="U20" s="56">
        <f>'[1]ucast na zahr. fest. a cenach'!Y20</f>
        <v>45900</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row>
    <row r="21" spans="1:84" s="11" customFormat="1" ht="12.75" customHeight="1" x14ac:dyDescent="0.25">
      <c r="A21" s="46" t="s">
        <v>66</v>
      </c>
      <c r="B21" s="29" t="s">
        <v>64</v>
      </c>
      <c r="C21" s="40" t="s">
        <v>67</v>
      </c>
      <c r="D21" s="57">
        <v>1892650</v>
      </c>
      <c r="E21" s="57">
        <v>500000</v>
      </c>
      <c r="F21" s="37">
        <v>36</v>
      </c>
      <c r="G21" s="37">
        <v>13.375</v>
      </c>
      <c r="H21" s="37">
        <v>13.75</v>
      </c>
      <c r="I21" s="37">
        <v>5</v>
      </c>
      <c r="J21" s="37">
        <v>9.125</v>
      </c>
      <c r="K21" s="37">
        <v>8.5</v>
      </c>
      <c r="L21" s="37">
        <v>5</v>
      </c>
      <c r="M21" s="37">
        <v>90.75</v>
      </c>
      <c r="N21" s="57">
        <v>500000</v>
      </c>
      <c r="O21" s="46" t="s">
        <v>41</v>
      </c>
      <c r="P21" s="46" t="s">
        <v>40</v>
      </c>
      <c r="Q21" s="48" t="s">
        <v>40</v>
      </c>
      <c r="R21" s="49">
        <v>0.26</v>
      </c>
      <c r="S21" s="52" t="s">
        <v>50</v>
      </c>
      <c r="T21" s="46" t="s">
        <v>68</v>
      </c>
      <c r="U21" s="50">
        <f>'[1]ucast na zahr. fest. a cenach'!Y21</f>
        <v>45900</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row>
    <row r="22" spans="1:84" s="11" customFormat="1" ht="12.75" customHeight="1" x14ac:dyDescent="0.25">
      <c r="A22" s="39" t="s">
        <v>69</v>
      </c>
      <c r="B22" s="29" t="s">
        <v>70</v>
      </c>
      <c r="C22" s="58" t="s">
        <v>71</v>
      </c>
      <c r="D22" s="31">
        <v>7530900</v>
      </c>
      <c r="E22" s="31">
        <v>4600000</v>
      </c>
      <c r="F22" s="37">
        <v>36.125</v>
      </c>
      <c r="G22" s="37">
        <v>13.875</v>
      </c>
      <c r="H22" s="37">
        <v>14.25</v>
      </c>
      <c r="I22" s="37">
        <v>4.625</v>
      </c>
      <c r="J22" s="37">
        <v>8.75</v>
      </c>
      <c r="K22" s="37">
        <v>9.25</v>
      </c>
      <c r="L22" s="37">
        <v>5</v>
      </c>
      <c r="M22" s="37">
        <v>91.875</v>
      </c>
      <c r="N22" s="54">
        <v>4600000</v>
      </c>
      <c r="O22" s="46" t="s">
        <v>41</v>
      </c>
      <c r="P22" s="59" t="s">
        <v>40</v>
      </c>
      <c r="Q22" s="52" t="s">
        <v>40</v>
      </c>
      <c r="R22" s="53">
        <v>0.75</v>
      </c>
      <c r="S22" s="52" t="s">
        <v>72</v>
      </c>
      <c r="T22" s="59" t="s">
        <v>68</v>
      </c>
      <c r="U22" s="50">
        <f>'[1]ucast na zahr. fest. a cenach'!Y22</f>
        <v>45900</v>
      </c>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row>
    <row r="23" spans="1:84" s="11" customFormat="1" ht="12.75" customHeight="1" x14ac:dyDescent="0.25">
      <c r="A23" s="46" t="s">
        <v>73</v>
      </c>
      <c r="B23" s="40" t="s">
        <v>74</v>
      </c>
      <c r="C23" s="40" t="s">
        <v>75</v>
      </c>
      <c r="D23" s="31">
        <v>153400</v>
      </c>
      <c r="E23" s="31">
        <v>120000</v>
      </c>
      <c r="F23" s="37">
        <v>35.125</v>
      </c>
      <c r="G23" s="37">
        <v>12.875</v>
      </c>
      <c r="H23" s="37">
        <v>12.5</v>
      </c>
      <c r="I23" s="37">
        <v>4.5</v>
      </c>
      <c r="J23" s="37">
        <v>8</v>
      </c>
      <c r="K23" s="37">
        <v>6.75</v>
      </c>
      <c r="L23" s="37">
        <v>5</v>
      </c>
      <c r="M23" s="37">
        <v>84.75</v>
      </c>
      <c r="N23" s="54">
        <v>120000</v>
      </c>
      <c r="O23" s="46" t="s">
        <v>41</v>
      </c>
      <c r="P23" s="60" t="s">
        <v>40</v>
      </c>
      <c r="Q23" s="52" t="s">
        <v>40</v>
      </c>
      <c r="R23" s="61">
        <v>0.78</v>
      </c>
      <c r="S23" s="52" t="s">
        <v>46</v>
      </c>
      <c r="T23" s="60" t="s">
        <v>76</v>
      </c>
      <c r="U23" s="62">
        <f>'[1]ucast na zahr. fest. a cenach'!Y23</f>
        <v>45869</v>
      </c>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row>
    <row r="24" spans="1:84" s="11" customFormat="1" ht="12.75" customHeight="1" x14ac:dyDescent="0.25">
      <c r="A24" s="39" t="s">
        <v>77</v>
      </c>
      <c r="B24" s="29" t="s">
        <v>70</v>
      </c>
      <c r="C24" s="58" t="s">
        <v>71</v>
      </c>
      <c r="D24" s="31">
        <v>3062960</v>
      </c>
      <c r="E24" s="31">
        <v>450000</v>
      </c>
      <c r="F24" s="37">
        <v>31.571400000000001</v>
      </c>
      <c r="G24" s="37">
        <v>12.857100000000001</v>
      </c>
      <c r="H24" s="37">
        <v>12.7143</v>
      </c>
      <c r="I24" s="37">
        <v>4.2857000000000003</v>
      </c>
      <c r="J24" s="37">
        <v>4.2857000000000003</v>
      </c>
      <c r="K24" s="37">
        <v>6.1429</v>
      </c>
      <c r="L24" s="37">
        <v>5</v>
      </c>
      <c r="M24" s="37">
        <v>76.857100000000003</v>
      </c>
      <c r="N24" s="54">
        <v>0</v>
      </c>
      <c r="O24" s="52"/>
      <c r="P24" s="59" t="s">
        <v>40</v>
      </c>
      <c r="Q24" s="52"/>
      <c r="R24" s="63">
        <v>0.15</v>
      </c>
      <c r="S24" s="52"/>
      <c r="T24" s="64" t="s">
        <v>78</v>
      </c>
      <c r="U24" s="59"/>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row>
    <row r="25" spans="1:84" s="11" customFormat="1" ht="12.75" customHeight="1" x14ac:dyDescent="0.25">
      <c r="A25" s="39" t="s">
        <v>79</v>
      </c>
      <c r="B25" s="29" t="s">
        <v>80</v>
      </c>
      <c r="C25" s="30" t="s">
        <v>81</v>
      </c>
      <c r="D25" s="31">
        <v>300000</v>
      </c>
      <c r="E25" s="31">
        <v>200000</v>
      </c>
      <c r="F25" s="37">
        <v>34.714300000000001</v>
      </c>
      <c r="G25" s="37">
        <v>11.428599999999999</v>
      </c>
      <c r="H25" s="37">
        <v>12.142899999999999</v>
      </c>
      <c r="I25" s="37">
        <v>4.8571</v>
      </c>
      <c r="J25" s="37">
        <v>5.8571</v>
      </c>
      <c r="K25" s="37">
        <v>8</v>
      </c>
      <c r="L25" s="37">
        <v>4</v>
      </c>
      <c r="M25" s="37">
        <v>81</v>
      </c>
      <c r="N25" s="54">
        <v>120000</v>
      </c>
      <c r="O25" s="46" t="s">
        <v>41</v>
      </c>
      <c r="P25" s="59" t="s">
        <v>40</v>
      </c>
      <c r="Q25" s="52" t="s">
        <v>40</v>
      </c>
      <c r="R25" s="63">
        <v>0.67</v>
      </c>
      <c r="S25" s="52" t="s">
        <v>72</v>
      </c>
      <c r="T25" s="64" t="s">
        <v>82</v>
      </c>
      <c r="U25" s="27">
        <v>45900</v>
      </c>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row>
    <row r="26" spans="1:84" s="11" customFormat="1" ht="12.75" customHeight="1" x14ac:dyDescent="0.25">
      <c r="A26" s="39" t="s">
        <v>83</v>
      </c>
      <c r="B26" s="29" t="s">
        <v>84</v>
      </c>
      <c r="C26" s="65" t="s">
        <v>85</v>
      </c>
      <c r="D26" s="42">
        <v>143000</v>
      </c>
      <c r="E26" s="31">
        <v>119000</v>
      </c>
      <c r="F26" s="32">
        <v>33.571399999999997</v>
      </c>
      <c r="G26" s="32">
        <v>12.142899999999999</v>
      </c>
      <c r="H26" s="32">
        <v>12.142899999999999</v>
      </c>
      <c r="I26" s="32">
        <v>4.8571</v>
      </c>
      <c r="J26" s="32">
        <v>8.7142999999999997</v>
      </c>
      <c r="K26" s="32">
        <v>8.7142999999999997</v>
      </c>
      <c r="L26" s="32">
        <v>4</v>
      </c>
      <c r="M26" s="32">
        <v>84.142899999999997</v>
      </c>
      <c r="N26" s="66">
        <v>119000</v>
      </c>
      <c r="O26" s="46" t="s">
        <v>41</v>
      </c>
      <c r="P26" s="46" t="s">
        <v>40</v>
      </c>
      <c r="Q26" s="48" t="s">
        <v>40</v>
      </c>
      <c r="R26" s="49">
        <v>0.83</v>
      </c>
      <c r="S26" s="48" t="s">
        <v>46</v>
      </c>
      <c r="T26" s="64" t="s">
        <v>86</v>
      </c>
      <c r="U26" s="27">
        <v>45869</v>
      </c>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row>
    <row r="27" spans="1:84" s="11" customFormat="1" ht="12.75" customHeight="1" x14ac:dyDescent="0.25">
      <c r="A27" s="39" t="s">
        <v>87</v>
      </c>
      <c r="B27" s="67" t="s">
        <v>88</v>
      </c>
      <c r="C27" s="30" t="s">
        <v>89</v>
      </c>
      <c r="D27" s="31">
        <v>247900</v>
      </c>
      <c r="E27" s="31">
        <v>150000</v>
      </c>
      <c r="F27" s="32">
        <v>39.714300000000001</v>
      </c>
      <c r="G27" s="32">
        <v>14.142899999999999</v>
      </c>
      <c r="H27" s="32">
        <v>14.142899999999999</v>
      </c>
      <c r="I27" s="32">
        <v>5</v>
      </c>
      <c r="J27" s="32">
        <v>9.1428999999999991</v>
      </c>
      <c r="K27" s="32">
        <v>9.4285999999999994</v>
      </c>
      <c r="L27" s="32">
        <v>5</v>
      </c>
      <c r="M27" s="32">
        <v>96.571399999999997</v>
      </c>
      <c r="N27" s="66">
        <v>150000</v>
      </c>
      <c r="O27" s="46" t="s">
        <v>41</v>
      </c>
      <c r="P27" s="46" t="s">
        <v>40</v>
      </c>
      <c r="Q27" s="48" t="s">
        <v>40</v>
      </c>
      <c r="R27" s="49">
        <v>0.61</v>
      </c>
      <c r="S27" s="48" t="s">
        <v>42</v>
      </c>
      <c r="T27" s="64" t="s">
        <v>86</v>
      </c>
      <c r="U27" s="27">
        <v>45900</v>
      </c>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row>
    <row r="28" spans="1:84" ht="12.75" customHeight="1" x14ac:dyDescent="0.25">
      <c r="A28" s="39" t="s">
        <v>90</v>
      </c>
      <c r="B28" s="29" t="s">
        <v>91</v>
      </c>
      <c r="C28" s="30" t="s">
        <v>92</v>
      </c>
      <c r="D28" s="31">
        <v>198000</v>
      </c>
      <c r="E28" s="31">
        <v>100000</v>
      </c>
      <c r="F28" s="37">
        <v>36</v>
      </c>
      <c r="G28" s="37">
        <v>13.222200000000001</v>
      </c>
      <c r="H28" s="37">
        <v>13.666700000000001</v>
      </c>
      <c r="I28" s="37">
        <v>4.8888999999999996</v>
      </c>
      <c r="J28" s="37">
        <v>9.1111000000000004</v>
      </c>
      <c r="K28" s="37">
        <v>9.2222000000000008</v>
      </c>
      <c r="L28" s="37">
        <v>5</v>
      </c>
      <c r="M28" s="37">
        <f>SUM(F28:L28)</f>
        <v>91.111100000000008</v>
      </c>
      <c r="N28" s="54">
        <v>100000</v>
      </c>
      <c r="O28" s="46" t="s">
        <v>41</v>
      </c>
      <c r="P28" s="59" t="s">
        <v>40</v>
      </c>
      <c r="Q28" s="48" t="s">
        <v>40</v>
      </c>
      <c r="R28" s="53">
        <v>0.51</v>
      </c>
      <c r="S28" s="52" t="s">
        <v>55</v>
      </c>
      <c r="T28" s="64" t="s">
        <v>78</v>
      </c>
      <c r="U28" s="59" t="s">
        <v>105</v>
      </c>
    </row>
    <row r="29" spans="1:84" ht="12.75" customHeight="1" x14ac:dyDescent="0.25">
      <c r="A29" s="39" t="s">
        <v>93</v>
      </c>
      <c r="B29" s="29" t="s">
        <v>94</v>
      </c>
      <c r="C29" s="30" t="s">
        <v>95</v>
      </c>
      <c r="D29" s="31">
        <v>186000</v>
      </c>
      <c r="E29" s="31">
        <v>100000</v>
      </c>
      <c r="F29" s="37">
        <v>33.666699999999999</v>
      </c>
      <c r="G29" s="37">
        <v>10.1111</v>
      </c>
      <c r="H29" s="37">
        <v>13.1111</v>
      </c>
      <c r="I29" s="37">
        <v>4.8888999999999996</v>
      </c>
      <c r="J29" s="37">
        <v>8</v>
      </c>
      <c r="K29" s="37">
        <v>8.2222000000000008</v>
      </c>
      <c r="L29" s="37">
        <v>2.7778</v>
      </c>
      <c r="M29" s="37">
        <f t="shared" ref="M29:M40" si="0">SUM(F29:L29)</f>
        <v>80.777799999999999</v>
      </c>
      <c r="N29" s="54">
        <v>100000</v>
      </c>
      <c r="O29" s="46" t="s">
        <v>41</v>
      </c>
      <c r="P29" s="59" t="s">
        <v>40</v>
      </c>
      <c r="Q29" s="48" t="s">
        <v>40</v>
      </c>
      <c r="R29" s="53">
        <v>0.54</v>
      </c>
      <c r="S29" s="52" t="s">
        <v>110</v>
      </c>
      <c r="T29" s="64" t="s">
        <v>96</v>
      </c>
      <c r="U29" s="59" t="s">
        <v>109</v>
      </c>
    </row>
    <row r="30" spans="1:84" ht="12.75" customHeight="1" x14ac:dyDescent="0.25">
      <c r="A30" s="39" t="s">
        <v>97</v>
      </c>
      <c r="B30" s="29" t="s">
        <v>98</v>
      </c>
      <c r="C30" s="30" t="s">
        <v>99</v>
      </c>
      <c r="D30" s="31">
        <v>200000</v>
      </c>
      <c r="E30" s="31">
        <v>180000</v>
      </c>
      <c r="F30" s="37">
        <v>34.1111</v>
      </c>
      <c r="G30" s="37">
        <v>12.222200000000001</v>
      </c>
      <c r="H30" s="37">
        <v>12.666700000000001</v>
      </c>
      <c r="I30" s="37">
        <v>4.8888999999999996</v>
      </c>
      <c r="J30" s="37">
        <v>9.2222000000000008</v>
      </c>
      <c r="K30" s="37">
        <v>9.2222000000000008</v>
      </c>
      <c r="L30" s="37">
        <v>4.6666999999999996</v>
      </c>
      <c r="M30" s="37">
        <f t="shared" si="0"/>
        <v>87</v>
      </c>
      <c r="N30" s="54">
        <v>180000</v>
      </c>
      <c r="O30" s="46" t="s">
        <v>41</v>
      </c>
      <c r="P30" s="59" t="s">
        <v>40</v>
      </c>
      <c r="Q30" s="48" t="s">
        <v>40</v>
      </c>
      <c r="R30" s="53">
        <v>0.9</v>
      </c>
      <c r="S30" s="52" t="s">
        <v>46</v>
      </c>
      <c r="T30" s="64" t="s">
        <v>100</v>
      </c>
      <c r="U30" s="59" t="s">
        <v>105</v>
      </c>
    </row>
    <row r="31" spans="1:84" ht="12.75" customHeight="1" x14ac:dyDescent="0.25">
      <c r="A31" s="39" t="s">
        <v>101</v>
      </c>
      <c r="B31" s="29" t="s">
        <v>91</v>
      </c>
      <c r="C31" s="30" t="s">
        <v>102</v>
      </c>
      <c r="D31" s="31">
        <v>128300</v>
      </c>
      <c r="E31" s="31">
        <v>60000</v>
      </c>
      <c r="F31" s="37">
        <v>35.777799999999999</v>
      </c>
      <c r="G31" s="37">
        <v>13.777799999999999</v>
      </c>
      <c r="H31" s="37">
        <v>13.777799999999999</v>
      </c>
      <c r="I31" s="37">
        <v>4.8888999999999996</v>
      </c>
      <c r="J31" s="37">
        <v>9</v>
      </c>
      <c r="K31" s="37">
        <v>9.3332999999999995</v>
      </c>
      <c r="L31" s="37">
        <v>5</v>
      </c>
      <c r="M31" s="37">
        <f t="shared" si="0"/>
        <v>91.555599999999984</v>
      </c>
      <c r="N31" s="54">
        <v>60000</v>
      </c>
      <c r="O31" s="46" t="s">
        <v>41</v>
      </c>
      <c r="P31" s="59" t="s">
        <v>40</v>
      </c>
      <c r="Q31" s="48" t="s">
        <v>40</v>
      </c>
      <c r="R31" s="53">
        <v>0.47</v>
      </c>
      <c r="S31" s="52" t="s">
        <v>55</v>
      </c>
      <c r="T31" s="64" t="s">
        <v>68</v>
      </c>
      <c r="U31" s="59" t="s">
        <v>109</v>
      </c>
    </row>
    <row r="32" spans="1:84" ht="12.5" customHeight="1" x14ac:dyDescent="0.25">
      <c r="A32" s="55" t="s">
        <v>111</v>
      </c>
      <c r="B32" s="44" t="s">
        <v>88</v>
      </c>
      <c r="C32" s="43" t="s">
        <v>112</v>
      </c>
      <c r="D32" s="42">
        <v>291500</v>
      </c>
      <c r="E32" s="42">
        <v>200000</v>
      </c>
      <c r="F32" s="37">
        <v>34.5</v>
      </c>
      <c r="G32" s="37">
        <v>13.125</v>
      </c>
      <c r="H32" s="37">
        <v>13.125</v>
      </c>
      <c r="I32" s="37">
        <v>4.875</v>
      </c>
      <c r="J32" s="37">
        <v>8.75</v>
      </c>
      <c r="K32" s="37">
        <v>9.625</v>
      </c>
      <c r="L32" s="37">
        <v>5</v>
      </c>
      <c r="M32" s="37">
        <f t="shared" si="0"/>
        <v>89</v>
      </c>
      <c r="N32" s="54">
        <v>200000</v>
      </c>
      <c r="O32" s="46" t="s">
        <v>41</v>
      </c>
      <c r="P32" s="59" t="s">
        <v>40</v>
      </c>
      <c r="Q32" s="52" t="s">
        <v>40</v>
      </c>
      <c r="R32" s="68">
        <v>0.69</v>
      </c>
      <c r="S32" s="52" t="s">
        <v>42</v>
      </c>
      <c r="T32" s="59" t="s">
        <v>86</v>
      </c>
      <c r="U32" s="59" t="s">
        <v>109</v>
      </c>
    </row>
    <row r="33" spans="1:23" ht="12.75" customHeight="1" x14ac:dyDescent="0.25">
      <c r="A33" s="55" t="s">
        <v>113</v>
      </c>
      <c r="B33" s="45" t="s">
        <v>114</v>
      </c>
      <c r="C33" s="43" t="s">
        <v>115</v>
      </c>
      <c r="D33" s="42">
        <v>124000</v>
      </c>
      <c r="E33" s="42">
        <v>90000</v>
      </c>
      <c r="F33" s="37">
        <v>32.125</v>
      </c>
      <c r="G33" s="37">
        <v>11.5</v>
      </c>
      <c r="H33" s="37">
        <v>12.625</v>
      </c>
      <c r="I33" s="37">
        <v>4.625</v>
      </c>
      <c r="J33" s="37">
        <v>8.375</v>
      </c>
      <c r="K33" s="37">
        <v>7.75</v>
      </c>
      <c r="L33" s="37">
        <v>5</v>
      </c>
      <c r="M33" s="37">
        <f t="shared" si="0"/>
        <v>82</v>
      </c>
      <c r="N33" s="54">
        <v>90000</v>
      </c>
      <c r="O33" s="46" t="s">
        <v>41</v>
      </c>
      <c r="P33" s="59" t="s">
        <v>40</v>
      </c>
      <c r="Q33" s="52" t="s">
        <v>40</v>
      </c>
      <c r="R33" s="53">
        <v>0.73</v>
      </c>
      <c r="S33" s="52" t="s">
        <v>46</v>
      </c>
      <c r="T33" s="59" t="s">
        <v>78</v>
      </c>
      <c r="U33" s="59" t="s">
        <v>122</v>
      </c>
    </row>
    <row r="34" spans="1:23" ht="12.75" customHeight="1" x14ac:dyDescent="0.25">
      <c r="A34" s="55" t="s">
        <v>116</v>
      </c>
      <c r="B34" s="45" t="s">
        <v>84</v>
      </c>
      <c r="C34" s="43" t="s">
        <v>117</v>
      </c>
      <c r="D34" s="42">
        <v>128000</v>
      </c>
      <c r="E34" s="42">
        <v>90000</v>
      </c>
      <c r="F34" s="37">
        <v>34.5</v>
      </c>
      <c r="G34" s="37">
        <v>11.75</v>
      </c>
      <c r="H34" s="37">
        <v>12.75</v>
      </c>
      <c r="I34" s="37">
        <v>4.5</v>
      </c>
      <c r="J34" s="37">
        <v>8.25</v>
      </c>
      <c r="K34" s="37">
        <v>7.5</v>
      </c>
      <c r="L34" s="37">
        <v>4</v>
      </c>
      <c r="M34" s="37">
        <f t="shared" si="0"/>
        <v>83.25</v>
      </c>
      <c r="N34" s="54">
        <v>90000</v>
      </c>
      <c r="O34" s="46" t="s">
        <v>41</v>
      </c>
      <c r="P34" s="59" t="s">
        <v>40</v>
      </c>
      <c r="Q34" s="52" t="s">
        <v>40</v>
      </c>
      <c r="R34" s="53">
        <v>0.7</v>
      </c>
      <c r="S34" s="52" t="s">
        <v>62</v>
      </c>
      <c r="T34" s="59" t="s">
        <v>78</v>
      </c>
      <c r="U34" s="59" t="s">
        <v>122</v>
      </c>
    </row>
    <row r="35" spans="1:23" ht="12.75" customHeight="1" x14ac:dyDescent="0.25">
      <c r="A35" s="55" t="s">
        <v>118</v>
      </c>
      <c r="B35" s="45" t="s">
        <v>119</v>
      </c>
      <c r="C35" s="43" t="s">
        <v>120</v>
      </c>
      <c r="D35" s="42">
        <v>154845</v>
      </c>
      <c r="E35" s="42">
        <v>102362</v>
      </c>
      <c r="F35" s="37">
        <v>34.875</v>
      </c>
      <c r="G35" s="37">
        <v>13.125</v>
      </c>
      <c r="H35" s="37">
        <v>13.25</v>
      </c>
      <c r="I35" s="37">
        <v>4.5</v>
      </c>
      <c r="J35" s="37">
        <v>8.625</v>
      </c>
      <c r="K35" s="37">
        <v>8.875</v>
      </c>
      <c r="L35" s="37">
        <v>2.875</v>
      </c>
      <c r="M35" s="37">
        <f t="shared" si="0"/>
        <v>86.125</v>
      </c>
      <c r="N35" s="54">
        <v>100000</v>
      </c>
      <c r="O35" s="46" t="s">
        <v>41</v>
      </c>
      <c r="P35" s="59" t="s">
        <v>40</v>
      </c>
      <c r="Q35" s="52" t="s">
        <v>40</v>
      </c>
      <c r="R35" s="53">
        <v>0.66</v>
      </c>
      <c r="S35" s="52" t="s">
        <v>72</v>
      </c>
      <c r="T35" s="59" t="s">
        <v>121</v>
      </c>
      <c r="U35" s="59" t="s">
        <v>122</v>
      </c>
    </row>
    <row r="36" spans="1:23" ht="12.75" customHeight="1" x14ac:dyDescent="0.25">
      <c r="A36" s="69" t="s">
        <v>123</v>
      </c>
      <c r="B36" s="12" t="s">
        <v>124</v>
      </c>
      <c r="C36" s="15" t="s">
        <v>125</v>
      </c>
      <c r="D36" s="9">
        <v>400000</v>
      </c>
      <c r="E36" s="10">
        <v>200000</v>
      </c>
      <c r="F36" s="14">
        <v>33.200000000000003</v>
      </c>
      <c r="G36" s="14">
        <v>12.4</v>
      </c>
      <c r="H36" s="14">
        <v>12</v>
      </c>
      <c r="I36" s="14">
        <v>4.2</v>
      </c>
      <c r="J36" s="14">
        <v>8.8000000000000007</v>
      </c>
      <c r="K36" s="14">
        <v>8.4</v>
      </c>
      <c r="L36" s="14">
        <v>4</v>
      </c>
      <c r="M36" s="37">
        <f t="shared" si="0"/>
        <v>83.000000000000014</v>
      </c>
      <c r="N36" s="70">
        <v>200000</v>
      </c>
      <c r="O36" s="46" t="s">
        <v>41</v>
      </c>
      <c r="P36" s="69" t="s">
        <v>54</v>
      </c>
      <c r="Q36" s="71" t="s">
        <v>40</v>
      </c>
      <c r="R36" s="72">
        <v>0.5</v>
      </c>
      <c r="S36" s="71" t="s">
        <v>72</v>
      </c>
      <c r="T36" s="73" t="s">
        <v>126</v>
      </c>
      <c r="U36" s="73" t="s">
        <v>126</v>
      </c>
    </row>
    <row r="37" spans="1:23" ht="12.75" customHeight="1" x14ac:dyDescent="0.25">
      <c r="A37" s="69" t="s">
        <v>127</v>
      </c>
      <c r="B37" s="12" t="s">
        <v>128</v>
      </c>
      <c r="C37" s="15" t="s">
        <v>129</v>
      </c>
      <c r="D37" s="10">
        <v>285000</v>
      </c>
      <c r="E37" s="10">
        <v>45000</v>
      </c>
      <c r="F37" s="14">
        <v>34.6</v>
      </c>
      <c r="G37" s="14">
        <v>12.6</v>
      </c>
      <c r="H37" s="14">
        <v>11.6</v>
      </c>
      <c r="I37" s="14">
        <v>4.8</v>
      </c>
      <c r="J37" s="14">
        <v>8.8000000000000007</v>
      </c>
      <c r="K37" s="14">
        <v>8</v>
      </c>
      <c r="L37" s="14">
        <v>5</v>
      </c>
      <c r="M37" s="37">
        <f t="shared" si="0"/>
        <v>85.4</v>
      </c>
      <c r="N37" s="70">
        <v>45000</v>
      </c>
      <c r="O37" s="46" t="s">
        <v>41</v>
      </c>
      <c r="P37" s="69" t="s">
        <v>40</v>
      </c>
      <c r="Q37" s="71" t="s">
        <v>40</v>
      </c>
      <c r="R37" s="74">
        <v>0.68</v>
      </c>
      <c r="S37" s="71" t="s">
        <v>42</v>
      </c>
      <c r="T37" s="73" t="s">
        <v>86</v>
      </c>
      <c r="U37" s="83" t="s">
        <v>138</v>
      </c>
    </row>
    <row r="38" spans="1:23" ht="12.75" customHeight="1" x14ac:dyDescent="0.25">
      <c r="A38" s="69" t="s">
        <v>130</v>
      </c>
      <c r="B38" s="75" t="s">
        <v>131</v>
      </c>
      <c r="C38" s="76" t="s">
        <v>132</v>
      </c>
      <c r="D38" s="77">
        <v>224440</v>
      </c>
      <c r="E38" s="77">
        <v>150000</v>
      </c>
      <c r="F38" s="78">
        <v>31.6</v>
      </c>
      <c r="G38" s="78">
        <v>12.4</v>
      </c>
      <c r="H38" s="78">
        <v>11.6</v>
      </c>
      <c r="I38" s="78">
        <v>4.8</v>
      </c>
      <c r="J38" s="78">
        <v>9</v>
      </c>
      <c r="K38" s="78">
        <v>8.6</v>
      </c>
      <c r="L38" s="78">
        <v>5</v>
      </c>
      <c r="M38" s="37">
        <f t="shared" si="0"/>
        <v>83</v>
      </c>
      <c r="N38" s="79">
        <v>150000</v>
      </c>
      <c r="O38" s="46" t="s">
        <v>41</v>
      </c>
      <c r="P38" s="80" t="s">
        <v>40</v>
      </c>
      <c r="Q38" s="71" t="s">
        <v>40</v>
      </c>
      <c r="R38" s="82">
        <v>0.67</v>
      </c>
      <c r="S38" s="81" t="s">
        <v>42</v>
      </c>
      <c r="T38" s="83" t="s">
        <v>138</v>
      </c>
      <c r="U38" s="84" t="s">
        <v>141</v>
      </c>
    </row>
    <row r="39" spans="1:23" ht="12.75" customHeight="1" x14ac:dyDescent="0.25">
      <c r="A39" s="85" t="s">
        <v>133</v>
      </c>
      <c r="B39" s="21" t="s">
        <v>52</v>
      </c>
      <c r="C39" s="86" t="s">
        <v>134</v>
      </c>
      <c r="D39" s="23">
        <v>186205</v>
      </c>
      <c r="E39" s="23">
        <v>100000</v>
      </c>
      <c r="F39" s="20">
        <v>33.799999999999997</v>
      </c>
      <c r="G39" s="20">
        <v>13.4</v>
      </c>
      <c r="H39" s="20">
        <v>12.4</v>
      </c>
      <c r="I39" s="20">
        <v>4.8</v>
      </c>
      <c r="J39" s="20">
        <v>9</v>
      </c>
      <c r="K39" s="20">
        <v>8.6</v>
      </c>
      <c r="L39" s="20">
        <v>5</v>
      </c>
      <c r="M39" s="37">
        <f t="shared" si="0"/>
        <v>86.999999999999986</v>
      </c>
      <c r="N39" s="87">
        <v>100000</v>
      </c>
      <c r="O39" s="46" t="s">
        <v>41</v>
      </c>
      <c r="P39" s="88" t="s">
        <v>40</v>
      </c>
      <c r="Q39" s="71" t="s">
        <v>40</v>
      </c>
      <c r="R39" s="90">
        <v>0.54</v>
      </c>
      <c r="S39" s="89" t="s">
        <v>55</v>
      </c>
      <c r="T39" s="91" t="s">
        <v>86</v>
      </c>
      <c r="U39" s="83" t="s">
        <v>138</v>
      </c>
    </row>
    <row r="40" spans="1:23" ht="12.75" customHeight="1" x14ac:dyDescent="0.25">
      <c r="A40" s="69" t="s">
        <v>135</v>
      </c>
      <c r="B40" s="12" t="s">
        <v>136</v>
      </c>
      <c r="C40" s="15" t="s">
        <v>137</v>
      </c>
      <c r="D40" s="10">
        <v>2750000</v>
      </c>
      <c r="E40" s="10">
        <v>1900000</v>
      </c>
      <c r="F40" s="20">
        <v>35.799999999999997</v>
      </c>
      <c r="G40" s="20">
        <v>14</v>
      </c>
      <c r="H40" s="20">
        <v>14.6</v>
      </c>
      <c r="I40" s="20">
        <v>4.8</v>
      </c>
      <c r="J40" s="20">
        <v>8.6</v>
      </c>
      <c r="K40" s="20">
        <v>8.8000000000000007</v>
      </c>
      <c r="L40" s="20">
        <v>5</v>
      </c>
      <c r="M40" s="37">
        <f t="shared" si="0"/>
        <v>91.59999999999998</v>
      </c>
      <c r="N40" s="87">
        <v>1900000</v>
      </c>
      <c r="O40" s="46" t="s">
        <v>41</v>
      </c>
      <c r="P40" s="88" t="s">
        <v>40</v>
      </c>
      <c r="Q40" s="71" t="s">
        <v>40</v>
      </c>
      <c r="R40" s="90">
        <v>0.8</v>
      </c>
      <c r="S40" s="89" t="s">
        <v>42</v>
      </c>
      <c r="T40" s="91" t="s">
        <v>139</v>
      </c>
      <c r="U40" s="91" t="s">
        <v>139</v>
      </c>
    </row>
    <row r="41" spans="1:23" ht="12.75" customHeight="1" x14ac:dyDescent="0.25">
      <c r="A41" s="95" t="s">
        <v>142</v>
      </c>
      <c r="B41" s="96" t="s">
        <v>143</v>
      </c>
      <c r="C41" s="97" t="s">
        <v>144</v>
      </c>
      <c r="D41" s="9">
        <v>47000</v>
      </c>
      <c r="E41" s="9">
        <v>30000</v>
      </c>
      <c r="F41" s="14">
        <v>37.200000000000003</v>
      </c>
      <c r="G41" s="14">
        <v>13.4</v>
      </c>
      <c r="H41" s="14">
        <v>13</v>
      </c>
      <c r="I41" s="14">
        <v>4.8</v>
      </c>
      <c r="J41" s="14">
        <v>8.4</v>
      </c>
      <c r="K41" s="14">
        <v>8.4</v>
      </c>
      <c r="L41" s="14">
        <v>5</v>
      </c>
      <c r="M41" s="14">
        <f>SUM(F41:L41)</f>
        <v>90.200000000000017</v>
      </c>
      <c r="N41" s="9">
        <v>30000</v>
      </c>
      <c r="O41" s="46" t="s">
        <v>41</v>
      </c>
      <c r="P41" s="95" t="s">
        <v>40</v>
      </c>
      <c r="Q41" s="71" t="s">
        <v>40</v>
      </c>
      <c r="R41" s="72">
        <v>0.64</v>
      </c>
      <c r="S41" s="71" t="s">
        <v>46</v>
      </c>
      <c r="T41" s="98" t="s">
        <v>122</v>
      </c>
      <c r="U41" s="98" t="s">
        <v>157</v>
      </c>
      <c r="W41" s="115"/>
    </row>
    <row r="42" spans="1:23" ht="12.75" customHeight="1" x14ac:dyDescent="0.25">
      <c r="A42" s="95" t="s">
        <v>145</v>
      </c>
      <c r="B42" s="96" t="s">
        <v>128</v>
      </c>
      <c r="C42" s="97" t="s">
        <v>146</v>
      </c>
      <c r="D42" s="9">
        <v>250000</v>
      </c>
      <c r="E42" s="9">
        <v>100000</v>
      </c>
      <c r="F42" s="14">
        <v>37.6</v>
      </c>
      <c r="G42" s="14">
        <v>14.2</v>
      </c>
      <c r="H42" s="14">
        <v>13</v>
      </c>
      <c r="I42" s="14">
        <v>4.8</v>
      </c>
      <c r="J42" s="14">
        <v>8.4</v>
      </c>
      <c r="K42" s="14">
        <v>8.8000000000000007</v>
      </c>
      <c r="L42" s="14">
        <v>5</v>
      </c>
      <c r="M42" s="14">
        <f t="shared" ref="M42:M44" si="1">SUM(F42:L42)</f>
        <v>91.8</v>
      </c>
      <c r="N42" s="9">
        <v>100000</v>
      </c>
      <c r="O42" s="46" t="s">
        <v>41</v>
      </c>
      <c r="P42" s="95" t="s">
        <v>40</v>
      </c>
      <c r="Q42" s="71" t="s">
        <v>40</v>
      </c>
      <c r="R42" s="72">
        <v>0.8</v>
      </c>
      <c r="S42" s="71" t="s">
        <v>110</v>
      </c>
      <c r="T42" s="98" t="s">
        <v>139</v>
      </c>
      <c r="U42" s="98" t="s">
        <v>157</v>
      </c>
      <c r="W42" s="115"/>
    </row>
    <row r="43" spans="1:23" ht="12.75" customHeight="1" x14ac:dyDescent="0.25">
      <c r="A43" s="95" t="s">
        <v>147</v>
      </c>
      <c r="B43" s="99" t="s">
        <v>88</v>
      </c>
      <c r="C43" s="97" t="s">
        <v>148</v>
      </c>
      <c r="D43" s="9">
        <v>101700</v>
      </c>
      <c r="E43" s="9">
        <v>60000</v>
      </c>
      <c r="F43" s="14">
        <v>36.4</v>
      </c>
      <c r="G43" s="14">
        <v>13.8</v>
      </c>
      <c r="H43" s="14">
        <v>13</v>
      </c>
      <c r="I43" s="14">
        <v>4.5999999999999996</v>
      </c>
      <c r="J43" s="14">
        <v>8.1999999999999993</v>
      </c>
      <c r="K43" s="14">
        <v>8.4</v>
      </c>
      <c r="L43" s="14">
        <v>5</v>
      </c>
      <c r="M43" s="14">
        <f t="shared" si="1"/>
        <v>89.4</v>
      </c>
      <c r="N43" s="9">
        <v>60000</v>
      </c>
      <c r="O43" s="46" t="s">
        <v>41</v>
      </c>
      <c r="P43" s="95" t="s">
        <v>40</v>
      </c>
      <c r="Q43" s="71" t="s">
        <v>40</v>
      </c>
      <c r="R43" s="98" t="s">
        <v>149</v>
      </c>
      <c r="S43" s="71" t="s">
        <v>46</v>
      </c>
      <c r="T43" s="98" t="s">
        <v>122</v>
      </c>
      <c r="U43" s="98" t="s">
        <v>139</v>
      </c>
      <c r="W43" s="115"/>
    </row>
    <row r="44" spans="1:23" ht="12.75" customHeight="1" x14ac:dyDescent="0.25">
      <c r="A44" s="95" t="s">
        <v>150</v>
      </c>
      <c r="B44" s="100" t="s">
        <v>151</v>
      </c>
      <c r="C44" s="97" t="s">
        <v>152</v>
      </c>
      <c r="D44" s="9">
        <v>1085660</v>
      </c>
      <c r="E44" s="9">
        <v>390000</v>
      </c>
      <c r="F44" s="14">
        <v>36.799999999999997</v>
      </c>
      <c r="G44" s="14">
        <v>14.2</v>
      </c>
      <c r="H44" s="14">
        <v>13</v>
      </c>
      <c r="I44" s="14">
        <v>4.8</v>
      </c>
      <c r="J44" s="14">
        <v>8.1999999999999993</v>
      </c>
      <c r="K44" s="14">
        <v>8.8000000000000007</v>
      </c>
      <c r="L44" s="14">
        <v>5</v>
      </c>
      <c r="M44" s="14">
        <f t="shared" si="1"/>
        <v>90.8</v>
      </c>
      <c r="N44" s="114">
        <v>350000</v>
      </c>
      <c r="O44" s="46" t="s">
        <v>41</v>
      </c>
      <c r="P44" s="95" t="s">
        <v>40</v>
      </c>
      <c r="Q44" s="71" t="s">
        <v>40</v>
      </c>
      <c r="R44" s="98" t="s">
        <v>153</v>
      </c>
      <c r="S44" s="71" t="s">
        <v>46</v>
      </c>
      <c r="T44" s="98" t="s">
        <v>154</v>
      </c>
      <c r="U44" s="98" t="s">
        <v>158</v>
      </c>
      <c r="W44" s="115"/>
    </row>
    <row r="45" spans="1:23" x14ac:dyDescent="0.35">
      <c r="D45" s="4">
        <f>SUM(D14:D40)</f>
        <v>23854468</v>
      </c>
      <c r="E45" s="4">
        <f>SUM(E14:E40)</f>
        <v>10271362</v>
      </c>
      <c r="N45" s="4">
        <f>SUM(N14:N44)</f>
        <v>10144000</v>
      </c>
      <c r="T45" s="5"/>
      <c r="U45" s="5"/>
    </row>
    <row r="46" spans="1:23" x14ac:dyDescent="0.35">
      <c r="E46" s="3"/>
      <c r="M46" s="2" t="s">
        <v>103</v>
      </c>
      <c r="N46" s="4">
        <f>13000000-N45</f>
        <v>2856000</v>
      </c>
    </row>
  </sheetData>
  <sortState xmlns:xlrd2="http://schemas.microsoft.com/office/spreadsheetml/2017/richdata2" ref="A11:BO48">
    <sortCondition ref="A11"/>
  </sortState>
  <mergeCells count="25">
    <mergeCell ref="T11:T12"/>
    <mergeCell ref="U11:U12"/>
    <mergeCell ref="A11:A13"/>
    <mergeCell ref="B11:B13"/>
    <mergeCell ref="C11:C13"/>
    <mergeCell ref="D11:D13"/>
    <mergeCell ref="E11:E13"/>
    <mergeCell ref="F11:F12"/>
    <mergeCell ref="G11:G12"/>
    <mergeCell ref="H11:H12"/>
    <mergeCell ref="R11:R12"/>
    <mergeCell ref="I11:I12"/>
    <mergeCell ref="J11:J12"/>
    <mergeCell ref="K11:K12"/>
    <mergeCell ref="L11:L12"/>
    <mergeCell ref="M11:M12"/>
    <mergeCell ref="D7:Q7"/>
    <mergeCell ref="D8:Q8"/>
    <mergeCell ref="D9:Q9"/>
    <mergeCell ref="A6:C6"/>
    <mergeCell ref="S11:S12"/>
    <mergeCell ref="N11:N12"/>
    <mergeCell ref="O11:O12"/>
    <mergeCell ref="P11:P12"/>
    <mergeCell ref="Q11:Q12"/>
  </mergeCells>
  <dataValidations count="4">
    <dataValidation type="decimal" operator="lessThanOrEqual" allowBlank="1" showInputMessage="1" showErrorMessage="1" error="max. 40" sqref="F14:F44" xr:uid="{00000000-0002-0000-0000-000000000000}">
      <formula1>40</formula1>
    </dataValidation>
    <dataValidation type="decimal" operator="lessThanOrEqual" allowBlank="1" showInputMessage="1" showErrorMessage="1" error="max. 15" sqref="G14:H44" xr:uid="{00000000-0002-0000-0000-000001000000}">
      <formula1>15</formula1>
    </dataValidation>
    <dataValidation type="decimal" operator="lessThanOrEqual" allowBlank="1" showInputMessage="1" showErrorMessage="1" error="max. 10" sqref="J14:K44" xr:uid="{00000000-0002-0000-0000-000002000000}">
      <formula1>10</formula1>
    </dataValidation>
    <dataValidation type="decimal" operator="lessThanOrEqual" allowBlank="1" showInputMessage="1" showErrorMessage="1" error="max. 5" sqref="L14:L44 I14:I44"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38A54-CACA-4A34-B687-30502E27B174}">
  <dimension ref="A1:BZ45"/>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6.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17" t="s">
        <v>6</v>
      </c>
      <c r="B6" s="117"/>
      <c r="C6" s="117"/>
      <c r="D6" s="6" t="s">
        <v>7</v>
      </c>
    </row>
    <row r="7" spans="1:78" x14ac:dyDescent="0.35">
      <c r="A7" s="6"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6"/>
    </row>
    <row r="11" spans="1:78" x14ac:dyDescent="0.35">
      <c r="A11" s="118" t="s">
        <v>12</v>
      </c>
      <c r="B11" s="118" t="s">
        <v>13</v>
      </c>
      <c r="C11" s="118" t="s">
        <v>14</v>
      </c>
      <c r="D11" s="118" t="s">
        <v>15</v>
      </c>
      <c r="E11" s="119" t="s">
        <v>16</v>
      </c>
      <c r="F11" s="118" t="s">
        <v>17</v>
      </c>
      <c r="G11" s="118" t="s">
        <v>18</v>
      </c>
      <c r="H11" s="118" t="s">
        <v>19</v>
      </c>
      <c r="I11" s="118" t="s">
        <v>20</v>
      </c>
      <c r="J11" s="118" t="s">
        <v>21</v>
      </c>
      <c r="K11" s="118" t="s">
        <v>22</v>
      </c>
      <c r="L11" s="118" t="s">
        <v>23</v>
      </c>
      <c r="M11" s="118" t="s">
        <v>24</v>
      </c>
    </row>
    <row r="12" spans="1:78" x14ac:dyDescent="0.35">
      <c r="A12" s="118"/>
      <c r="B12" s="118"/>
      <c r="C12" s="118"/>
      <c r="D12" s="118"/>
      <c r="E12" s="119"/>
      <c r="F12" s="118"/>
      <c r="G12" s="118"/>
      <c r="H12" s="118"/>
      <c r="I12" s="118"/>
      <c r="J12" s="118"/>
      <c r="K12" s="118"/>
      <c r="L12" s="118"/>
      <c r="M12" s="118"/>
    </row>
    <row r="13" spans="1:78" x14ac:dyDescent="0.35">
      <c r="A13" s="118"/>
      <c r="B13" s="118"/>
      <c r="C13" s="118"/>
      <c r="D13" s="118"/>
      <c r="E13" s="119"/>
      <c r="F13" s="38" t="s">
        <v>33</v>
      </c>
      <c r="G13" s="38" t="s">
        <v>34</v>
      </c>
      <c r="H13" s="38" t="s">
        <v>34</v>
      </c>
      <c r="I13" s="38" t="s">
        <v>35</v>
      </c>
      <c r="J13" s="38" t="s">
        <v>36</v>
      </c>
      <c r="K13" s="38" t="s">
        <v>36</v>
      </c>
      <c r="L13" s="38" t="s">
        <v>35</v>
      </c>
      <c r="M13" s="38"/>
    </row>
    <row r="14" spans="1:78" s="11" customFormat="1" x14ac:dyDescent="0.25">
      <c r="A14" s="101" t="s">
        <v>37</v>
      </c>
      <c r="B14" s="41" t="s">
        <v>38</v>
      </c>
      <c r="C14" s="41" t="s">
        <v>39</v>
      </c>
      <c r="D14" s="42">
        <v>157000</v>
      </c>
      <c r="E14" s="31">
        <v>100000</v>
      </c>
      <c r="F14" s="32">
        <v>31</v>
      </c>
      <c r="G14" s="32">
        <v>11</v>
      </c>
      <c r="H14" s="32">
        <v>12</v>
      </c>
      <c r="I14" s="32">
        <v>5</v>
      </c>
      <c r="J14" s="32">
        <v>7</v>
      </c>
      <c r="K14" s="32">
        <v>7</v>
      </c>
      <c r="L14" s="32">
        <v>3</v>
      </c>
      <c r="M14" s="32">
        <f>SUM(F14:L14)</f>
        <v>76</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29" t="s">
        <v>43</v>
      </c>
      <c r="B15" s="29" t="s">
        <v>44</v>
      </c>
      <c r="C15" s="30" t="s">
        <v>45</v>
      </c>
      <c r="D15" s="31">
        <v>125000</v>
      </c>
      <c r="E15" s="31">
        <v>100000</v>
      </c>
      <c r="F15" s="32">
        <v>31</v>
      </c>
      <c r="G15" s="32">
        <v>10</v>
      </c>
      <c r="H15" s="32">
        <v>14</v>
      </c>
      <c r="I15" s="32">
        <v>5</v>
      </c>
      <c r="J15" s="32">
        <v>9</v>
      </c>
      <c r="K15" s="32">
        <v>9</v>
      </c>
      <c r="L15" s="32">
        <v>2</v>
      </c>
      <c r="M15" s="37">
        <f t="shared" ref="M15:M35" si="0">SUM(F15:L15)</f>
        <v>80</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3.5" customHeight="1" x14ac:dyDescent="0.25">
      <c r="A16" s="29" t="s">
        <v>47</v>
      </c>
      <c r="B16" s="29" t="s">
        <v>48</v>
      </c>
      <c r="C16" s="30" t="s">
        <v>49</v>
      </c>
      <c r="D16" s="31">
        <v>354448</v>
      </c>
      <c r="E16" s="31">
        <v>120000</v>
      </c>
      <c r="F16" s="32">
        <v>33</v>
      </c>
      <c r="G16" s="32">
        <v>13</v>
      </c>
      <c r="H16" s="32">
        <v>12</v>
      </c>
      <c r="I16" s="32">
        <v>4</v>
      </c>
      <c r="J16" s="32">
        <v>5</v>
      </c>
      <c r="K16" s="32">
        <v>4</v>
      </c>
      <c r="L16" s="32">
        <v>4</v>
      </c>
      <c r="M16" s="37">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29" t="s">
        <v>51</v>
      </c>
      <c r="B17" s="29" t="s">
        <v>52</v>
      </c>
      <c r="C17" s="30" t="s">
        <v>53</v>
      </c>
      <c r="D17" s="31">
        <v>1151450</v>
      </c>
      <c r="E17" s="31">
        <v>150000</v>
      </c>
      <c r="F17" s="32">
        <v>33</v>
      </c>
      <c r="G17" s="32">
        <v>14</v>
      </c>
      <c r="H17" s="32">
        <v>13</v>
      </c>
      <c r="I17" s="32">
        <v>4</v>
      </c>
      <c r="J17" s="32">
        <v>5</v>
      </c>
      <c r="K17" s="32">
        <v>4</v>
      </c>
      <c r="L17" s="32">
        <v>4</v>
      </c>
      <c r="M17" s="37">
        <f t="shared" si="0"/>
        <v>77</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29" t="s">
        <v>56</v>
      </c>
      <c r="B18" s="29" t="s">
        <v>57</v>
      </c>
      <c r="C18" s="30" t="s">
        <v>58</v>
      </c>
      <c r="D18" s="31">
        <v>2732880</v>
      </c>
      <c r="E18" s="31">
        <v>150000</v>
      </c>
      <c r="F18" s="32">
        <v>30</v>
      </c>
      <c r="G18" s="32">
        <v>12</v>
      </c>
      <c r="H18" s="32">
        <v>13</v>
      </c>
      <c r="I18" s="32">
        <v>5</v>
      </c>
      <c r="J18" s="32">
        <v>9</v>
      </c>
      <c r="K18" s="32">
        <v>9</v>
      </c>
      <c r="L18" s="32">
        <v>5</v>
      </c>
      <c r="M18" s="37">
        <f t="shared" si="0"/>
        <v>83</v>
      </c>
    </row>
    <row r="19" spans="1:78" x14ac:dyDescent="0.25">
      <c r="A19" s="29" t="s">
        <v>59</v>
      </c>
      <c r="B19" s="29" t="s">
        <v>60</v>
      </c>
      <c r="C19" s="30" t="s">
        <v>61</v>
      </c>
      <c r="D19" s="31">
        <v>511900</v>
      </c>
      <c r="E19" s="31">
        <v>45000</v>
      </c>
      <c r="F19" s="32">
        <v>32</v>
      </c>
      <c r="G19" s="32">
        <v>12</v>
      </c>
      <c r="H19" s="32">
        <v>13</v>
      </c>
      <c r="I19" s="32">
        <v>5</v>
      </c>
      <c r="J19" s="32">
        <v>8</v>
      </c>
      <c r="K19" s="32">
        <v>7</v>
      </c>
      <c r="L19" s="32">
        <v>5</v>
      </c>
      <c r="M19" s="37">
        <f t="shared" si="0"/>
        <v>82</v>
      </c>
    </row>
    <row r="20" spans="1:78" x14ac:dyDescent="0.25">
      <c r="A20" s="29" t="s">
        <v>63</v>
      </c>
      <c r="B20" s="29" t="s">
        <v>64</v>
      </c>
      <c r="C20" s="30" t="s">
        <v>65</v>
      </c>
      <c r="D20" s="31">
        <v>234690</v>
      </c>
      <c r="E20" s="31">
        <v>150000</v>
      </c>
      <c r="F20" s="32">
        <v>35</v>
      </c>
      <c r="G20" s="32">
        <v>13</v>
      </c>
      <c r="H20" s="32">
        <v>14</v>
      </c>
      <c r="I20" s="32">
        <v>5</v>
      </c>
      <c r="J20" s="32">
        <v>9</v>
      </c>
      <c r="K20" s="32">
        <v>9</v>
      </c>
      <c r="L20" s="32">
        <v>5</v>
      </c>
      <c r="M20" s="37">
        <f t="shared" si="0"/>
        <v>90</v>
      </c>
    </row>
    <row r="21" spans="1:78" x14ac:dyDescent="0.25">
      <c r="A21" s="29" t="s">
        <v>66</v>
      </c>
      <c r="B21" s="29" t="s">
        <v>64</v>
      </c>
      <c r="C21" s="30" t="s">
        <v>67</v>
      </c>
      <c r="D21" s="31">
        <v>1892650</v>
      </c>
      <c r="E21" s="31">
        <v>500000</v>
      </c>
      <c r="F21" s="32">
        <v>35</v>
      </c>
      <c r="G21" s="32">
        <v>13</v>
      </c>
      <c r="H21" s="32">
        <v>14</v>
      </c>
      <c r="I21" s="32">
        <v>5</v>
      </c>
      <c r="J21" s="32">
        <v>9</v>
      </c>
      <c r="K21" s="32">
        <v>9</v>
      </c>
      <c r="L21" s="32">
        <v>5</v>
      </c>
      <c r="M21" s="37">
        <f t="shared" si="0"/>
        <v>90</v>
      </c>
    </row>
    <row r="22" spans="1:78" x14ac:dyDescent="0.25">
      <c r="A22" s="29" t="s">
        <v>69</v>
      </c>
      <c r="B22" s="29" t="s">
        <v>70</v>
      </c>
      <c r="C22" s="30" t="s">
        <v>71</v>
      </c>
      <c r="D22" s="31">
        <v>7530900</v>
      </c>
      <c r="E22" s="31">
        <v>4600000</v>
      </c>
      <c r="F22" s="32">
        <v>38</v>
      </c>
      <c r="G22" s="32">
        <v>14</v>
      </c>
      <c r="H22" s="32">
        <v>15</v>
      </c>
      <c r="I22" s="32">
        <v>5</v>
      </c>
      <c r="J22" s="32">
        <v>8</v>
      </c>
      <c r="K22" s="32">
        <v>9</v>
      </c>
      <c r="L22" s="32">
        <v>5</v>
      </c>
      <c r="M22" s="37">
        <f t="shared" si="0"/>
        <v>94</v>
      </c>
    </row>
    <row r="23" spans="1:78" x14ac:dyDescent="0.25">
      <c r="A23" s="34" t="s">
        <v>73</v>
      </c>
      <c r="B23" s="29" t="s">
        <v>74</v>
      </c>
      <c r="C23" s="30" t="s">
        <v>75</v>
      </c>
      <c r="D23" s="31">
        <v>153400</v>
      </c>
      <c r="E23" s="31">
        <v>120000</v>
      </c>
      <c r="F23" s="32">
        <v>30</v>
      </c>
      <c r="G23" s="32">
        <v>12</v>
      </c>
      <c r="H23" s="32">
        <v>7</v>
      </c>
      <c r="I23" s="32">
        <v>4</v>
      </c>
      <c r="J23" s="32">
        <v>7</v>
      </c>
      <c r="K23" s="32">
        <v>5</v>
      </c>
      <c r="L23" s="32">
        <v>5</v>
      </c>
      <c r="M23" s="37">
        <f t="shared" si="0"/>
        <v>70</v>
      </c>
    </row>
    <row r="24" spans="1:78" x14ac:dyDescent="0.25">
      <c r="A24" s="34" t="s">
        <v>77</v>
      </c>
      <c r="B24" s="29" t="s">
        <v>70</v>
      </c>
      <c r="C24" s="58" t="s">
        <v>71</v>
      </c>
      <c r="D24" s="31">
        <v>3062960</v>
      </c>
      <c r="E24" s="31">
        <v>450000</v>
      </c>
      <c r="F24" s="32">
        <v>0</v>
      </c>
      <c r="G24" s="32">
        <v>0</v>
      </c>
      <c r="H24" s="32">
        <v>0</v>
      </c>
      <c r="I24" s="32">
        <v>0</v>
      </c>
      <c r="J24" s="32">
        <v>0</v>
      </c>
      <c r="K24" s="32">
        <v>0</v>
      </c>
      <c r="L24" s="32">
        <v>0</v>
      </c>
      <c r="M24" s="37">
        <f t="shared" si="0"/>
        <v>0</v>
      </c>
      <c r="N24" s="2" t="s">
        <v>106</v>
      </c>
    </row>
    <row r="25" spans="1:78" x14ac:dyDescent="0.25">
      <c r="A25" s="34" t="s">
        <v>79</v>
      </c>
      <c r="B25" s="29" t="s">
        <v>80</v>
      </c>
      <c r="C25" s="30" t="s">
        <v>81</v>
      </c>
      <c r="D25" s="31">
        <v>300000</v>
      </c>
      <c r="E25" s="31">
        <v>200000</v>
      </c>
      <c r="F25" s="32">
        <v>0</v>
      </c>
      <c r="G25" s="32">
        <v>0</v>
      </c>
      <c r="H25" s="32">
        <v>0</v>
      </c>
      <c r="I25" s="32">
        <v>0</v>
      </c>
      <c r="J25" s="32">
        <v>0</v>
      </c>
      <c r="K25" s="32">
        <v>0</v>
      </c>
      <c r="L25" s="32">
        <v>0</v>
      </c>
      <c r="M25" s="37">
        <f t="shared" si="0"/>
        <v>0</v>
      </c>
      <c r="N25" s="2" t="s">
        <v>106</v>
      </c>
    </row>
    <row r="26" spans="1:78" x14ac:dyDescent="0.25">
      <c r="A26" s="34" t="s">
        <v>83</v>
      </c>
      <c r="B26" s="29" t="s">
        <v>84</v>
      </c>
      <c r="C26" s="65" t="s">
        <v>85</v>
      </c>
      <c r="D26" s="42">
        <v>143000</v>
      </c>
      <c r="E26" s="31">
        <v>119000</v>
      </c>
      <c r="F26" s="32">
        <v>0</v>
      </c>
      <c r="G26" s="32">
        <v>0</v>
      </c>
      <c r="H26" s="32">
        <v>0</v>
      </c>
      <c r="I26" s="32">
        <v>0</v>
      </c>
      <c r="J26" s="32">
        <v>0</v>
      </c>
      <c r="K26" s="32">
        <v>0</v>
      </c>
      <c r="L26" s="32">
        <v>0</v>
      </c>
      <c r="M26" s="37">
        <f t="shared" si="0"/>
        <v>0</v>
      </c>
      <c r="N26" s="2" t="s">
        <v>106</v>
      </c>
    </row>
    <row r="27" spans="1:78" x14ac:dyDescent="0.25">
      <c r="A27" s="34" t="s">
        <v>87</v>
      </c>
      <c r="B27" s="67" t="s">
        <v>88</v>
      </c>
      <c r="C27" s="30" t="s">
        <v>89</v>
      </c>
      <c r="D27" s="31">
        <v>247900</v>
      </c>
      <c r="E27" s="31">
        <v>150000</v>
      </c>
      <c r="F27" s="32">
        <v>0</v>
      </c>
      <c r="G27" s="32">
        <v>0</v>
      </c>
      <c r="H27" s="32">
        <v>0</v>
      </c>
      <c r="I27" s="32">
        <v>0</v>
      </c>
      <c r="J27" s="32">
        <v>0</v>
      </c>
      <c r="K27" s="32">
        <v>0</v>
      </c>
      <c r="L27" s="32">
        <v>0</v>
      </c>
      <c r="M27" s="37">
        <f t="shared" si="0"/>
        <v>0</v>
      </c>
      <c r="N27" s="2" t="s">
        <v>106</v>
      </c>
    </row>
    <row r="28" spans="1:78" x14ac:dyDescent="0.25">
      <c r="A28" s="34" t="s">
        <v>90</v>
      </c>
      <c r="B28" s="29" t="s">
        <v>91</v>
      </c>
      <c r="C28" s="30" t="s">
        <v>92</v>
      </c>
      <c r="D28" s="31">
        <v>198000</v>
      </c>
      <c r="E28" s="31">
        <v>100000</v>
      </c>
      <c r="F28" s="37">
        <v>35</v>
      </c>
      <c r="G28" s="37">
        <v>13</v>
      </c>
      <c r="H28" s="37">
        <v>15</v>
      </c>
      <c r="I28" s="37">
        <v>5</v>
      </c>
      <c r="J28" s="37">
        <v>9</v>
      </c>
      <c r="K28" s="37">
        <v>10</v>
      </c>
      <c r="L28" s="37">
        <v>5</v>
      </c>
      <c r="M28" s="37">
        <f t="shared" si="0"/>
        <v>92</v>
      </c>
    </row>
    <row r="29" spans="1:78" x14ac:dyDescent="0.25">
      <c r="A29" s="34" t="s">
        <v>93</v>
      </c>
      <c r="B29" s="29" t="s">
        <v>94</v>
      </c>
      <c r="C29" s="30" t="s">
        <v>95</v>
      </c>
      <c r="D29" s="31">
        <v>186000</v>
      </c>
      <c r="E29" s="31">
        <v>100000</v>
      </c>
      <c r="F29" s="37">
        <v>36</v>
      </c>
      <c r="G29" s="37">
        <v>10</v>
      </c>
      <c r="H29" s="37">
        <v>14</v>
      </c>
      <c r="I29" s="37">
        <v>5</v>
      </c>
      <c r="J29" s="37">
        <v>8</v>
      </c>
      <c r="K29" s="37">
        <v>8</v>
      </c>
      <c r="L29" s="37">
        <v>2</v>
      </c>
      <c r="M29" s="37">
        <f t="shared" si="0"/>
        <v>83</v>
      </c>
    </row>
    <row r="30" spans="1:78" x14ac:dyDescent="0.25">
      <c r="A30" s="29" t="s">
        <v>97</v>
      </c>
      <c r="B30" s="29" t="s">
        <v>98</v>
      </c>
      <c r="C30" s="30" t="s">
        <v>99</v>
      </c>
      <c r="D30" s="31">
        <v>200000</v>
      </c>
      <c r="E30" s="31">
        <v>180000</v>
      </c>
      <c r="F30" s="37">
        <v>38</v>
      </c>
      <c r="G30" s="37">
        <v>13</v>
      </c>
      <c r="H30" s="37">
        <v>15</v>
      </c>
      <c r="I30" s="37">
        <v>5</v>
      </c>
      <c r="J30" s="37">
        <v>10</v>
      </c>
      <c r="K30" s="37">
        <v>10</v>
      </c>
      <c r="L30" s="37">
        <v>4</v>
      </c>
      <c r="M30" s="37">
        <f t="shared" si="0"/>
        <v>95</v>
      </c>
    </row>
    <row r="31" spans="1:78" x14ac:dyDescent="0.25">
      <c r="A31" s="29" t="s">
        <v>101</v>
      </c>
      <c r="B31" s="29" t="s">
        <v>91</v>
      </c>
      <c r="C31" s="30" t="s">
        <v>102</v>
      </c>
      <c r="D31" s="31">
        <v>128300</v>
      </c>
      <c r="E31" s="31">
        <v>60000</v>
      </c>
      <c r="F31" s="37">
        <v>36</v>
      </c>
      <c r="G31" s="37">
        <v>14</v>
      </c>
      <c r="H31" s="37">
        <v>15</v>
      </c>
      <c r="I31" s="37">
        <v>5</v>
      </c>
      <c r="J31" s="37">
        <v>10</v>
      </c>
      <c r="K31" s="37">
        <v>10</v>
      </c>
      <c r="L31" s="37">
        <v>5</v>
      </c>
      <c r="M31" s="37">
        <f t="shared" si="0"/>
        <v>95</v>
      </c>
    </row>
    <row r="32" spans="1:78" ht="12.5" customHeight="1" x14ac:dyDescent="0.25">
      <c r="A32" s="43" t="s">
        <v>111</v>
      </c>
      <c r="B32" s="44" t="s">
        <v>88</v>
      </c>
      <c r="C32" s="43" t="s">
        <v>112</v>
      </c>
      <c r="D32" s="42">
        <v>291500</v>
      </c>
      <c r="E32" s="42">
        <v>200000</v>
      </c>
      <c r="F32" s="37">
        <v>37</v>
      </c>
      <c r="G32" s="37">
        <v>13</v>
      </c>
      <c r="H32" s="37">
        <v>13</v>
      </c>
      <c r="I32" s="37">
        <v>5</v>
      </c>
      <c r="J32" s="37">
        <v>9</v>
      </c>
      <c r="K32" s="37">
        <v>10</v>
      </c>
      <c r="L32" s="37">
        <v>5</v>
      </c>
      <c r="M32" s="37">
        <f t="shared" si="0"/>
        <v>92</v>
      </c>
    </row>
    <row r="33" spans="1:14" ht="12.75" customHeight="1" x14ac:dyDescent="0.25">
      <c r="A33" s="43" t="s">
        <v>113</v>
      </c>
      <c r="B33" s="45" t="s">
        <v>114</v>
      </c>
      <c r="C33" s="43" t="s">
        <v>115</v>
      </c>
      <c r="D33" s="42">
        <v>124000</v>
      </c>
      <c r="E33" s="42">
        <v>90000</v>
      </c>
      <c r="F33" s="37">
        <v>30</v>
      </c>
      <c r="G33" s="37">
        <v>10</v>
      </c>
      <c r="H33" s="37">
        <v>10</v>
      </c>
      <c r="I33" s="37">
        <v>5</v>
      </c>
      <c r="J33" s="37">
        <v>8</v>
      </c>
      <c r="K33" s="37">
        <v>7</v>
      </c>
      <c r="L33" s="37">
        <v>5</v>
      </c>
      <c r="M33" s="37">
        <f t="shared" si="0"/>
        <v>75</v>
      </c>
    </row>
    <row r="34" spans="1:14" ht="12.75" customHeight="1" x14ac:dyDescent="0.25">
      <c r="A34" s="43" t="s">
        <v>116</v>
      </c>
      <c r="B34" s="45" t="s">
        <v>84</v>
      </c>
      <c r="C34" s="43" t="s">
        <v>117</v>
      </c>
      <c r="D34" s="42">
        <v>128000</v>
      </c>
      <c r="E34" s="42">
        <v>90000</v>
      </c>
      <c r="F34" s="37">
        <v>34</v>
      </c>
      <c r="G34" s="37">
        <v>11</v>
      </c>
      <c r="H34" s="37">
        <v>13</v>
      </c>
      <c r="I34" s="37">
        <v>4</v>
      </c>
      <c r="J34" s="37">
        <v>8</v>
      </c>
      <c r="K34" s="37">
        <v>8</v>
      </c>
      <c r="L34" s="37">
        <v>4</v>
      </c>
      <c r="M34" s="37">
        <f t="shared" si="0"/>
        <v>82</v>
      </c>
    </row>
    <row r="35" spans="1:14" ht="12.75" customHeight="1" x14ac:dyDescent="0.25">
      <c r="A35" s="43" t="s">
        <v>118</v>
      </c>
      <c r="B35" s="45" t="s">
        <v>119</v>
      </c>
      <c r="C35" s="43" t="s">
        <v>120</v>
      </c>
      <c r="D35" s="42">
        <v>154845</v>
      </c>
      <c r="E35" s="42">
        <v>102362</v>
      </c>
      <c r="F35" s="37">
        <v>35</v>
      </c>
      <c r="G35" s="37">
        <v>12</v>
      </c>
      <c r="H35" s="37">
        <v>12</v>
      </c>
      <c r="I35" s="37">
        <v>4</v>
      </c>
      <c r="J35" s="37">
        <v>8</v>
      </c>
      <c r="K35" s="37">
        <v>9</v>
      </c>
      <c r="L35" s="37">
        <v>3</v>
      </c>
      <c r="M35" s="37">
        <f t="shared" si="0"/>
        <v>83</v>
      </c>
    </row>
    <row r="36" spans="1:14" x14ac:dyDescent="0.25">
      <c r="A36" s="34" t="s">
        <v>123</v>
      </c>
      <c r="B36" s="29" t="s">
        <v>124</v>
      </c>
      <c r="C36" s="65" t="s">
        <v>125</v>
      </c>
      <c r="D36" s="42">
        <v>400000</v>
      </c>
      <c r="E36" s="31">
        <v>200000</v>
      </c>
      <c r="F36" s="37">
        <v>0</v>
      </c>
      <c r="G36" s="37">
        <v>0</v>
      </c>
      <c r="H36" s="37">
        <v>0</v>
      </c>
      <c r="I36" s="37">
        <v>0</v>
      </c>
      <c r="J36" s="37">
        <v>0</v>
      </c>
      <c r="K36" s="37">
        <v>0</v>
      </c>
      <c r="L36" s="37">
        <v>0</v>
      </c>
      <c r="M36" s="37">
        <v>0</v>
      </c>
      <c r="N36" s="2" t="s">
        <v>106</v>
      </c>
    </row>
    <row r="37" spans="1:14" x14ac:dyDescent="0.25">
      <c r="A37" s="34" t="s">
        <v>127</v>
      </c>
      <c r="B37" s="29" t="s">
        <v>128</v>
      </c>
      <c r="C37" s="65" t="s">
        <v>129</v>
      </c>
      <c r="D37" s="31">
        <v>285000</v>
      </c>
      <c r="E37" s="31">
        <v>45000</v>
      </c>
      <c r="F37" s="37">
        <v>0</v>
      </c>
      <c r="G37" s="37">
        <v>0</v>
      </c>
      <c r="H37" s="37">
        <v>0</v>
      </c>
      <c r="I37" s="37">
        <v>0</v>
      </c>
      <c r="J37" s="37">
        <v>0</v>
      </c>
      <c r="K37" s="37">
        <v>0</v>
      </c>
      <c r="L37" s="37">
        <v>0</v>
      </c>
      <c r="M37" s="37">
        <v>0</v>
      </c>
      <c r="N37" s="2" t="s">
        <v>106</v>
      </c>
    </row>
    <row r="38" spans="1:14" x14ac:dyDescent="0.25">
      <c r="A38" s="34" t="s">
        <v>130</v>
      </c>
      <c r="B38" s="29" t="s">
        <v>131</v>
      </c>
      <c r="C38" s="65" t="s">
        <v>132</v>
      </c>
      <c r="D38" s="31">
        <v>224440</v>
      </c>
      <c r="E38" s="31">
        <v>150000</v>
      </c>
      <c r="F38" s="37">
        <v>0</v>
      </c>
      <c r="G38" s="37">
        <v>0</v>
      </c>
      <c r="H38" s="37">
        <v>0</v>
      </c>
      <c r="I38" s="37">
        <v>0</v>
      </c>
      <c r="J38" s="37">
        <v>0</v>
      </c>
      <c r="K38" s="37">
        <v>0</v>
      </c>
      <c r="L38" s="37">
        <v>0</v>
      </c>
      <c r="M38" s="37">
        <v>0</v>
      </c>
      <c r="N38" s="2" t="s">
        <v>106</v>
      </c>
    </row>
    <row r="39" spans="1:14" x14ac:dyDescent="0.25">
      <c r="A39" s="34" t="s">
        <v>133</v>
      </c>
      <c r="B39" s="29" t="s">
        <v>52</v>
      </c>
      <c r="C39" s="65" t="s">
        <v>134</v>
      </c>
      <c r="D39" s="31">
        <v>186205</v>
      </c>
      <c r="E39" s="31">
        <v>100000</v>
      </c>
      <c r="F39" s="37">
        <v>0</v>
      </c>
      <c r="G39" s="37">
        <v>0</v>
      </c>
      <c r="H39" s="37">
        <v>0</v>
      </c>
      <c r="I39" s="37">
        <v>0</v>
      </c>
      <c r="J39" s="37">
        <v>0</v>
      </c>
      <c r="K39" s="37">
        <v>0</v>
      </c>
      <c r="L39" s="37">
        <v>0</v>
      </c>
      <c r="M39" s="37">
        <v>0</v>
      </c>
      <c r="N39" s="2" t="s">
        <v>106</v>
      </c>
    </row>
    <row r="40" spans="1:14" x14ac:dyDescent="0.25">
      <c r="A40" s="34" t="s">
        <v>135</v>
      </c>
      <c r="B40" s="29" t="s">
        <v>136</v>
      </c>
      <c r="C40" s="65" t="s">
        <v>137</v>
      </c>
      <c r="D40" s="31">
        <v>2750000</v>
      </c>
      <c r="E40" s="31">
        <v>1900000</v>
      </c>
      <c r="F40" s="37">
        <v>0</v>
      </c>
      <c r="G40" s="37">
        <v>0</v>
      </c>
      <c r="H40" s="37">
        <v>0</v>
      </c>
      <c r="I40" s="37">
        <v>0</v>
      </c>
      <c r="J40" s="37">
        <v>0</v>
      </c>
      <c r="K40" s="37">
        <v>0</v>
      </c>
      <c r="L40" s="37">
        <v>0</v>
      </c>
      <c r="M40" s="37">
        <v>0</v>
      </c>
      <c r="N40" s="2" t="s">
        <v>106</v>
      </c>
    </row>
    <row r="41" spans="1:14" x14ac:dyDescent="0.25">
      <c r="A41" s="45" t="s">
        <v>142</v>
      </c>
      <c r="B41" s="45" t="s">
        <v>143</v>
      </c>
      <c r="C41" s="43" t="s">
        <v>144</v>
      </c>
      <c r="D41" s="42">
        <v>47000</v>
      </c>
      <c r="E41" s="42">
        <v>30000</v>
      </c>
      <c r="F41" s="37">
        <v>0</v>
      </c>
      <c r="G41" s="37">
        <v>0</v>
      </c>
      <c r="H41" s="37">
        <v>0</v>
      </c>
      <c r="I41" s="37">
        <v>0</v>
      </c>
      <c r="J41" s="37">
        <v>0</v>
      </c>
      <c r="K41" s="37">
        <v>0</v>
      </c>
      <c r="L41" s="37">
        <v>0</v>
      </c>
      <c r="M41" s="37">
        <v>0</v>
      </c>
      <c r="N41" s="2" t="s">
        <v>160</v>
      </c>
    </row>
    <row r="42" spans="1:14" x14ac:dyDescent="0.25">
      <c r="A42" s="45" t="s">
        <v>145</v>
      </c>
      <c r="B42" s="45" t="s">
        <v>128</v>
      </c>
      <c r="C42" s="43" t="s">
        <v>146</v>
      </c>
      <c r="D42" s="42">
        <v>250000</v>
      </c>
      <c r="E42" s="42">
        <v>100000</v>
      </c>
      <c r="F42" s="37">
        <v>0</v>
      </c>
      <c r="G42" s="37">
        <v>0</v>
      </c>
      <c r="H42" s="37">
        <v>0</v>
      </c>
      <c r="I42" s="37">
        <v>0</v>
      </c>
      <c r="J42" s="37">
        <v>0</v>
      </c>
      <c r="K42" s="37">
        <v>0</v>
      </c>
      <c r="L42" s="37">
        <v>0</v>
      </c>
      <c r="M42" s="37">
        <v>0</v>
      </c>
      <c r="N42" s="2" t="s">
        <v>160</v>
      </c>
    </row>
    <row r="43" spans="1:14" x14ac:dyDescent="0.25">
      <c r="A43" s="45" t="s">
        <v>147</v>
      </c>
      <c r="B43" s="44" t="s">
        <v>88</v>
      </c>
      <c r="C43" s="43" t="s">
        <v>148</v>
      </c>
      <c r="D43" s="42">
        <v>101700</v>
      </c>
      <c r="E43" s="42">
        <v>60000</v>
      </c>
      <c r="F43" s="37">
        <v>0</v>
      </c>
      <c r="G43" s="37">
        <v>0</v>
      </c>
      <c r="H43" s="37">
        <v>0</v>
      </c>
      <c r="I43" s="37">
        <v>0</v>
      </c>
      <c r="J43" s="37">
        <v>0</v>
      </c>
      <c r="K43" s="37">
        <v>0</v>
      </c>
      <c r="L43" s="37">
        <v>0</v>
      </c>
      <c r="M43" s="37">
        <v>0</v>
      </c>
      <c r="N43" s="2" t="s">
        <v>160</v>
      </c>
    </row>
    <row r="44" spans="1:14" x14ac:dyDescent="0.25">
      <c r="A44" s="45" t="s">
        <v>150</v>
      </c>
      <c r="B44" s="102" t="s">
        <v>151</v>
      </c>
      <c r="C44" s="43" t="s">
        <v>152</v>
      </c>
      <c r="D44" s="42">
        <v>1085660</v>
      </c>
      <c r="E44" s="42">
        <v>390000</v>
      </c>
      <c r="F44" s="37">
        <v>0</v>
      </c>
      <c r="G44" s="37">
        <v>0</v>
      </c>
      <c r="H44" s="37">
        <v>0</v>
      </c>
      <c r="I44" s="37">
        <v>0</v>
      </c>
      <c r="J44" s="37">
        <v>0</v>
      </c>
      <c r="K44" s="37">
        <v>0</v>
      </c>
      <c r="L44" s="37">
        <v>0</v>
      </c>
      <c r="M44" s="37">
        <v>0</v>
      </c>
      <c r="N44" s="2" t="s">
        <v>160</v>
      </c>
    </row>
    <row r="45" spans="1:14" x14ac:dyDescent="0.35">
      <c r="A45" s="36"/>
      <c r="D45" s="4">
        <f>SUM(D14:D44)</f>
        <v>25338828</v>
      </c>
      <c r="E45" s="4">
        <f>SUM(E14:E44)</f>
        <v>10851362</v>
      </c>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G24:L27 G36:M44 F14:F44" xr:uid="{50EC354E-6759-40DC-9228-7D80C562EED9}">
      <formula1>40</formula1>
    </dataValidation>
    <dataValidation type="decimal" operator="lessThanOrEqual" allowBlank="1" showInputMessage="1" showErrorMessage="1" error="max. 15" sqref="G14:H23 G28:H35" xr:uid="{03BEE25B-534F-403B-BE7D-F6EA37F98B71}">
      <formula1>15</formula1>
    </dataValidation>
    <dataValidation type="decimal" operator="lessThanOrEqual" allowBlank="1" showInputMessage="1" showErrorMessage="1" error="max. 10" sqref="J14:K23 J28:K35" xr:uid="{B4157B77-2608-43C3-8D29-53BA1F9B0BEA}">
      <formula1>10</formula1>
    </dataValidation>
    <dataValidation type="decimal" operator="lessThanOrEqual" allowBlank="1" showInputMessage="1" showErrorMessage="1" error="max. 5" sqref="L14:L23 I14:I23 L28:L35 I28:I35" xr:uid="{E8918A88-14B1-49D2-AC00-6C847584F61B}">
      <formula1>5</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08FC-802B-4CC8-85C0-249D2C28D2FF}">
  <dimension ref="A1:BZ45"/>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6.906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17" t="s">
        <v>6</v>
      </c>
      <c r="B6" s="117"/>
      <c r="C6" s="117"/>
      <c r="D6" s="6" t="s">
        <v>7</v>
      </c>
    </row>
    <row r="7" spans="1:78" x14ac:dyDescent="0.35">
      <c r="A7" s="6"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6"/>
    </row>
    <row r="11" spans="1:78" x14ac:dyDescent="0.35">
      <c r="A11" s="121" t="s">
        <v>12</v>
      </c>
      <c r="B11" s="121" t="s">
        <v>13</v>
      </c>
      <c r="C11" s="121" t="s">
        <v>14</v>
      </c>
      <c r="D11" s="121" t="s">
        <v>15</v>
      </c>
      <c r="E11" s="123" t="s">
        <v>16</v>
      </c>
      <c r="F11" s="121" t="s">
        <v>17</v>
      </c>
      <c r="G11" s="121" t="s">
        <v>18</v>
      </c>
      <c r="H11" s="121" t="s">
        <v>19</v>
      </c>
      <c r="I11" s="121" t="s">
        <v>20</v>
      </c>
      <c r="J11" s="121" t="s">
        <v>21</v>
      </c>
      <c r="K11" s="121" t="s">
        <v>22</v>
      </c>
      <c r="L11" s="121" t="s">
        <v>23</v>
      </c>
      <c r="M11" s="121" t="s">
        <v>24</v>
      </c>
    </row>
    <row r="12" spans="1:78" x14ac:dyDescent="0.35">
      <c r="A12" s="121"/>
      <c r="B12" s="121"/>
      <c r="C12" s="121"/>
      <c r="D12" s="121"/>
      <c r="E12" s="123"/>
      <c r="F12" s="121"/>
      <c r="G12" s="121"/>
      <c r="H12" s="121"/>
      <c r="I12" s="121"/>
      <c r="J12" s="121"/>
      <c r="K12" s="121"/>
      <c r="L12" s="121"/>
      <c r="M12" s="121"/>
    </row>
    <row r="13" spans="1:78" x14ac:dyDescent="0.35">
      <c r="A13" s="121"/>
      <c r="B13" s="121"/>
      <c r="C13" s="121"/>
      <c r="D13" s="121"/>
      <c r="E13" s="123"/>
      <c r="F13" s="103" t="s">
        <v>33</v>
      </c>
      <c r="G13" s="103" t="s">
        <v>34</v>
      </c>
      <c r="H13" s="103" t="s">
        <v>34</v>
      </c>
      <c r="I13" s="103" t="s">
        <v>35</v>
      </c>
      <c r="J13" s="103" t="s">
        <v>36</v>
      </c>
      <c r="K13" s="103" t="s">
        <v>36</v>
      </c>
      <c r="L13" s="103" t="s">
        <v>35</v>
      </c>
      <c r="M13" s="103"/>
    </row>
    <row r="14" spans="1:78" s="11" customFormat="1" x14ac:dyDescent="0.25">
      <c r="A14" s="113" t="s">
        <v>37</v>
      </c>
      <c r="B14" s="105" t="s">
        <v>38</v>
      </c>
      <c r="C14" s="105" t="s">
        <v>39</v>
      </c>
      <c r="D14" s="106">
        <v>157000</v>
      </c>
      <c r="E14" s="19">
        <v>100000</v>
      </c>
      <c r="F14" s="107">
        <v>32</v>
      </c>
      <c r="G14" s="107">
        <v>11</v>
      </c>
      <c r="H14" s="107">
        <v>12</v>
      </c>
      <c r="I14" s="107">
        <v>5</v>
      </c>
      <c r="J14" s="107">
        <v>7</v>
      </c>
      <c r="K14" s="107">
        <v>7</v>
      </c>
      <c r="L14" s="107">
        <v>3</v>
      </c>
      <c r="M14" s="10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7" t="s">
        <v>43</v>
      </c>
      <c r="B15" s="17" t="s">
        <v>44</v>
      </c>
      <c r="C15" s="18" t="s">
        <v>45</v>
      </c>
      <c r="D15" s="19">
        <v>125000</v>
      </c>
      <c r="E15" s="19">
        <v>100000</v>
      </c>
      <c r="F15" s="20">
        <v>30</v>
      </c>
      <c r="G15" s="20">
        <v>10</v>
      </c>
      <c r="H15" s="20">
        <v>12</v>
      </c>
      <c r="I15" s="20">
        <v>5</v>
      </c>
      <c r="J15" s="20">
        <v>9</v>
      </c>
      <c r="K15" s="20">
        <v>9</v>
      </c>
      <c r="L15" s="20">
        <v>2</v>
      </c>
      <c r="M15" s="20">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7" t="s">
        <v>47</v>
      </c>
      <c r="B16" s="17" t="s">
        <v>48</v>
      </c>
      <c r="C16" s="18" t="s">
        <v>49</v>
      </c>
      <c r="D16" s="19">
        <v>354448</v>
      </c>
      <c r="E16" s="19">
        <v>120000</v>
      </c>
      <c r="F16" s="20">
        <v>33</v>
      </c>
      <c r="G16" s="20">
        <v>13</v>
      </c>
      <c r="H16" s="20">
        <v>12</v>
      </c>
      <c r="I16" s="20">
        <v>4</v>
      </c>
      <c r="J16" s="20">
        <v>5</v>
      </c>
      <c r="K16" s="20">
        <v>4</v>
      </c>
      <c r="L16" s="20">
        <v>4</v>
      </c>
      <c r="M16" s="20">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7" t="s">
        <v>51</v>
      </c>
      <c r="B17" s="17" t="s">
        <v>52</v>
      </c>
      <c r="C17" s="18" t="s">
        <v>53</v>
      </c>
      <c r="D17" s="19">
        <v>1151450</v>
      </c>
      <c r="E17" s="19">
        <v>150000</v>
      </c>
      <c r="F17" s="20">
        <v>32</v>
      </c>
      <c r="G17" s="20">
        <v>14</v>
      </c>
      <c r="H17" s="20">
        <v>12</v>
      </c>
      <c r="I17" s="20">
        <v>4</v>
      </c>
      <c r="J17" s="20">
        <v>5</v>
      </c>
      <c r="K17" s="20">
        <v>4</v>
      </c>
      <c r="L17" s="20">
        <v>4</v>
      </c>
      <c r="M17" s="20">
        <f t="shared" si="0"/>
        <v>75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17" t="s">
        <v>56</v>
      </c>
      <c r="B18" s="17" t="s">
        <v>57</v>
      </c>
      <c r="C18" s="18" t="s">
        <v>58</v>
      </c>
      <c r="D18" s="19">
        <v>2732880</v>
      </c>
      <c r="E18" s="19">
        <v>150000</v>
      </c>
      <c r="F18" s="107">
        <v>0</v>
      </c>
      <c r="G18" s="107">
        <v>0</v>
      </c>
      <c r="H18" s="107">
        <v>0</v>
      </c>
      <c r="I18" s="107">
        <v>0</v>
      </c>
      <c r="J18" s="107">
        <v>0</v>
      </c>
      <c r="K18" s="107">
        <v>0</v>
      </c>
      <c r="L18" s="107">
        <v>0</v>
      </c>
      <c r="M18" s="20">
        <f t="shared" si="0"/>
        <v>0</v>
      </c>
      <c r="N18" s="2" t="s">
        <v>107</v>
      </c>
    </row>
    <row r="19" spans="1:78" x14ac:dyDescent="0.25">
      <c r="A19" s="17" t="s">
        <v>59</v>
      </c>
      <c r="B19" s="17" t="s">
        <v>60</v>
      </c>
      <c r="C19" s="18" t="s">
        <v>61</v>
      </c>
      <c r="D19" s="19">
        <v>511900</v>
      </c>
      <c r="E19" s="19">
        <v>45000</v>
      </c>
      <c r="F19" s="107">
        <v>0</v>
      </c>
      <c r="G19" s="107">
        <v>0</v>
      </c>
      <c r="H19" s="107">
        <v>0</v>
      </c>
      <c r="I19" s="107">
        <v>0</v>
      </c>
      <c r="J19" s="107">
        <v>0</v>
      </c>
      <c r="K19" s="107">
        <v>0</v>
      </c>
      <c r="L19" s="107">
        <v>0</v>
      </c>
      <c r="M19" s="20">
        <f t="shared" si="0"/>
        <v>0</v>
      </c>
      <c r="N19" s="2" t="s">
        <v>107</v>
      </c>
    </row>
    <row r="20" spans="1:78" x14ac:dyDescent="0.25">
      <c r="A20" s="17" t="s">
        <v>63</v>
      </c>
      <c r="B20" s="17" t="s">
        <v>64</v>
      </c>
      <c r="C20" s="18" t="s">
        <v>65</v>
      </c>
      <c r="D20" s="19">
        <v>234690</v>
      </c>
      <c r="E20" s="19">
        <v>150000</v>
      </c>
      <c r="F20" s="107">
        <v>0</v>
      </c>
      <c r="G20" s="107">
        <v>0</v>
      </c>
      <c r="H20" s="107">
        <v>0</v>
      </c>
      <c r="I20" s="107">
        <v>0</v>
      </c>
      <c r="J20" s="107">
        <v>0</v>
      </c>
      <c r="K20" s="107">
        <v>0</v>
      </c>
      <c r="L20" s="107">
        <v>0</v>
      </c>
      <c r="M20" s="20">
        <f t="shared" si="0"/>
        <v>0</v>
      </c>
      <c r="N20" s="2" t="s">
        <v>107</v>
      </c>
    </row>
    <row r="21" spans="1:78" x14ac:dyDescent="0.25">
      <c r="A21" s="17" t="s">
        <v>66</v>
      </c>
      <c r="B21" s="17" t="s">
        <v>64</v>
      </c>
      <c r="C21" s="18" t="s">
        <v>67</v>
      </c>
      <c r="D21" s="19">
        <v>1892650</v>
      </c>
      <c r="E21" s="19">
        <v>500000</v>
      </c>
      <c r="F21" s="107">
        <v>0</v>
      </c>
      <c r="G21" s="107">
        <v>0</v>
      </c>
      <c r="H21" s="107">
        <v>0</v>
      </c>
      <c r="I21" s="107">
        <v>0</v>
      </c>
      <c r="J21" s="107">
        <v>0</v>
      </c>
      <c r="K21" s="107">
        <v>0</v>
      </c>
      <c r="L21" s="107">
        <v>0</v>
      </c>
      <c r="M21" s="20">
        <f t="shared" si="0"/>
        <v>0</v>
      </c>
      <c r="N21" s="2" t="s">
        <v>107</v>
      </c>
    </row>
    <row r="22" spans="1:78" x14ac:dyDescent="0.25">
      <c r="A22" s="17" t="s">
        <v>69</v>
      </c>
      <c r="B22" s="17" t="s">
        <v>70</v>
      </c>
      <c r="C22" s="18" t="s">
        <v>71</v>
      </c>
      <c r="D22" s="19">
        <v>7530900</v>
      </c>
      <c r="E22" s="19">
        <v>4600000</v>
      </c>
      <c r="F22" s="107">
        <v>0</v>
      </c>
      <c r="G22" s="107">
        <v>0</v>
      </c>
      <c r="H22" s="107">
        <v>0</v>
      </c>
      <c r="I22" s="107">
        <v>0</v>
      </c>
      <c r="J22" s="107">
        <v>0</v>
      </c>
      <c r="K22" s="107">
        <v>0</v>
      </c>
      <c r="L22" s="107">
        <v>0</v>
      </c>
      <c r="M22" s="20">
        <f t="shared" si="0"/>
        <v>0</v>
      </c>
      <c r="N22" s="2" t="s">
        <v>107</v>
      </c>
    </row>
    <row r="23" spans="1:78" x14ac:dyDescent="0.25">
      <c r="A23" s="17" t="s">
        <v>73</v>
      </c>
      <c r="B23" s="17" t="s">
        <v>74</v>
      </c>
      <c r="C23" s="18" t="s">
        <v>75</v>
      </c>
      <c r="D23" s="19">
        <v>153400</v>
      </c>
      <c r="E23" s="19">
        <v>120000</v>
      </c>
      <c r="F23" s="107">
        <v>0</v>
      </c>
      <c r="G23" s="107">
        <v>0</v>
      </c>
      <c r="H23" s="107">
        <v>0</v>
      </c>
      <c r="I23" s="107">
        <v>0</v>
      </c>
      <c r="J23" s="107">
        <v>0</v>
      </c>
      <c r="K23" s="107">
        <v>0</v>
      </c>
      <c r="L23" s="107">
        <v>0</v>
      </c>
      <c r="M23" s="20">
        <f t="shared" si="0"/>
        <v>0</v>
      </c>
      <c r="N23" s="2" t="s">
        <v>107</v>
      </c>
    </row>
    <row r="24" spans="1:78" x14ac:dyDescent="0.25">
      <c r="A24" s="17" t="s">
        <v>77</v>
      </c>
      <c r="B24" s="17" t="s">
        <v>70</v>
      </c>
      <c r="C24" s="17" t="s">
        <v>71</v>
      </c>
      <c r="D24" s="19">
        <v>3062960</v>
      </c>
      <c r="E24" s="19">
        <v>450000</v>
      </c>
      <c r="F24" s="107">
        <v>33</v>
      </c>
      <c r="G24" s="107">
        <v>13</v>
      </c>
      <c r="H24" s="107">
        <v>14</v>
      </c>
      <c r="I24" s="107">
        <v>5</v>
      </c>
      <c r="J24" s="107">
        <v>2</v>
      </c>
      <c r="K24" s="107">
        <v>7</v>
      </c>
      <c r="L24" s="107">
        <v>5</v>
      </c>
      <c r="M24" s="20">
        <f t="shared" si="0"/>
        <v>79</v>
      </c>
    </row>
    <row r="25" spans="1:78" x14ac:dyDescent="0.25">
      <c r="A25" s="17" t="s">
        <v>79</v>
      </c>
      <c r="B25" s="17" t="s">
        <v>80</v>
      </c>
      <c r="C25" s="17" t="s">
        <v>81</v>
      </c>
      <c r="D25" s="19">
        <v>300000</v>
      </c>
      <c r="E25" s="19">
        <v>200000</v>
      </c>
      <c r="F25" s="107">
        <v>34</v>
      </c>
      <c r="G25" s="107">
        <v>11</v>
      </c>
      <c r="H25" s="107">
        <v>13</v>
      </c>
      <c r="I25" s="107">
        <v>5</v>
      </c>
      <c r="J25" s="107">
        <v>6</v>
      </c>
      <c r="K25" s="107">
        <v>8</v>
      </c>
      <c r="L25" s="107">
        <v>4</v>
      </c>
      <c r="M25" s="20">
        <f t="shared" si="0"/>
        <v>81</v>
      </c>
    </row>
    <row r="26" spans="1:78" x14ac:dyDescent="0.25">
      <c r="A26" s="17" t="s">
        <v>83</v>
      </c>
      <c r="B26" s="17" t="s">
        <v>84</v>
      </c>
      <c r="C26" s="17" t="s">
        <v>85</v>
      </c>
      <c r="D26" s="19">
        <v>143000</v>
      </c>
      <c r="E26" s="19">
        <v>119000</v>
      </c>
      <c r="F26" s="107">
        <v>32</v>
      </c>
      <c r="G26" s="107">
        <v>12</v>
      </c>
      <c r="H26" s="107">
        <v>12</v>
      </c>
      <c r="I26" s="107">
        <v>5</v>
      </c>
      <c r="J26" s="107">
        <v>8</v>
      </c>
      <c r="K26" s="107">
        <v>9</v>
      </c>
      <c r="L26" s="107">
        <v>4</v>
      </c>
      <c r="M26" s="20">
        <f t="shared" si="0"/>
        <v>82</v>
      </c>
    </row>
    <row r="27" spans="1:78" x14ac:dyDescent="0.25">
      <c r="A27" s="17" t="s">
        <v>87</v>
      </c>
      <c r="B27" s="17" t="s">
        <v>88</v>
      </c>
      <c r="C27" s="17" t="s">
        <v>89</v>
      </c>
      <c r="D27" s="19">
        <v>247900</v>
      </c>
      <c r="E27" s="19">
        <v>150000</v>
      </c>
      <c r="F27" s="107">
        <v>40</v>
      </c>
      <c r="G27" s="107">
        <v>14</v>
      </c>
      <c r="H27" s="107">
        <v>15</v>
      </c>
      <c r="I27" s="107">
        <v>5</v>
      </c>
      <c r="J27" s="107">
        <v>10</v>
      </c>
      <c r="K27" s="107">
        <v>10</v>
      </c>
      <c r="L27" s="107">
        <v>5</v>
      </c>
      <c r="M27" s="20">
        <f t="shared" si="0"/>
        <v>99</v>
      </c>
    </row>
    <row r="28" spans="1:78" x14ac:dyDescent="0.25">
      <c r="A28" s="35" t="s">
        <v>90</v>
      </c>
      <c r="B28" s="17" t="s">
        <v>91</v>
      </c>
      <c r="C28" s="18" t="s">
        <v>92</v>
      </c>
      <c r="D28" s="19">
        <v>198000</v>
      </c>
      <c r="E28" s="19">
        <v>100000</v>
      </c>
      <c r="F28" s="20">
        <v>36</v>
      </c>
      <c r="G28" s="20">
        <v>14</v>
      </c>
      <c r="H28" s="20">
        <v>14</v>
      </c>
      <c r="I28" s="20">
        <v>5</v>
      </c>
      <c r="J28" s="20">
        <v>9</v>
      </c>
      <c r="K28" s="20">
        <v>9</v>
      </c>
      <c r="L28" s="20">
        <v>5</v>
      </c>
      <c r="M28" s="20">
        <f t="shared" si="0"/>
        <v>92</v>
      </c>
    </row>
    <row r="29" spans="1:78" x14ac:dyDescent="0.25">
      <c r="A29" s="35" t="s">
        <v>93</v>
      </c>
      <c r="B29" s="17" t="s">
        <v>94</v>
      </c>
      <c r="C29" s="18" t="s">
        <v>95</v>
      </c>
      <c r="D29" s="19">
        <v>186000</v>
      </c>
      <c r="E29" s="19">
        <v>100000</v>
      </c>
      <c r="F29" s="20">
        <v>33</v>
      </c>
      <c r="G29" s="20">
        <v>10</v>
      </c>
      <c r="H29" s="20">
        <v>13</v>
      </c>
      <c r="I29" s="20">
        <v>5</v>
      </c>
      <c r="J29" s="20">
        <v>8</v>
      </c>
      <c r="K29" s="20">
        <v>8</v>
      </c>
      <c r="L29" s="20">
        <v>3</v>
      </c>
      <c r="M29" s="20">
        <f t="shared" si="0"/>
        <v>80</v>
      </c>
    </row>
    <row r="30" spans="1:78" x14ac:dyDescent="0.25">
      <c r="A30" s="17" t="s">
        <v>97</v>
      </c>
      <c r="B30" s="17" t="s">
        <v>98</v>
      </c>
      <c r="C30" s="18" t="s">
        <v>99</v>
      </c>
      <c r="D30" s="19">
        <v>200000</v>
      </c>
      <c r="E30" s="19">
        <v>180000</v>
      </c>
      <c r="F30" s="20">
        <v>31</v>
      </c>
      <c r="G30" s="20">
        <v>11</v>
      </c>
      <c r="H30" s="20">
        <v>13</v>
      </c>
      <c r="I30" s="20">
        <v>5</v>
      </c>
      <c r="J30" s="20">
        <v>8</v>
      </c>
      <c r="K30" s="20">
        <v>9</v>
      </c>
      <c r="L30" s="20">
        <v>5</v>
      </c>
      <c r="M30" s="20">
        <f t="shared" si="0"/>
        <v>82</v>
      </c>
    </row>
    <row r="31" spans="1:78" x14ac:dyDescent="0.25">
      <c r="A31" s="17" t="s">
        <v>101</v>
      </c>
      <c r="B31" s="17" t="s">
        <v>91</v>
      </c>
      <c r="C31" s="18" t="s">
        <v>102</v>
      </c>
      <c r="D31" s="19">
        <v>128300</v>
      </c>
      <c r="E31" s="19">
        <v>60000</v>
      </c>
      <c r="F31" s="20">
        <v>35</v>
      </c>
      <c r="G31" s="20">
        <v>14</v>
      </c>
      <c r="H31" s="20">
        <v>14</v>
      </c>
      <c r="I31" s="20">
        <v>5</v>
      </c>
      <c r="J31" s="20">
        <v>8</v>
      </c>
      <c r="K31" s="20">
        <v>9</v>
      </c>
      <c r="L31" s="20">
        <v>5</v>
      </c>
      <c r="M31" s="20">
        <f t="shared" si="0"/>
        <v>90</v>
      </c>
    </row>
    <row r="32" spans="1:78" ht="12.5" customHeight="1" x14ac:dyDescent="0.25">
      <c r="A32" s="108" t="s">
        <v>111</v>
      </c>
      <c r="B32" s="109" t="s">
        <v>88</v>
      </c>
      <c r="C32" s="108" t="s">
        <v>112</v>
      </c>
      <c r="D32" s="106">
        <v>291500</v>
      </c>
      <c r="E32" s="106">
        <v>200000</v>
      </c>
      <c r="F32" s="107">
        <v>0</v>
      </c>
      <c r="G32" s="107">
        <v>0</v>
      </c>
      <c r="H32" s="107">
        <v>0</v>
      </c>
      <c r="I32" s="107">
        <v>0</v>
      </c>
      <c r="J32" s="107">
        <v>0</v>
      </c>
      <c r="K32" s="107">
        <v>0</v>
      </c>
      <c r="L32" s="107">
        <v>0</v>
      </c>
      <c r="M32" s="20">
        <f t="shared" si="0"/>
        <v>0</v>
      </c>
      <c r="N32" s="2" t="s">
        <v>107</v>
      </c>
    </row>
    <row r="33" spans="1:14" ht="12.75" customHeight="1" x14ac:dyDescent="0.25">
      <c r="A33" s="108" t="s">
        <v>113</v>
      </c>
      <c r="B33" s="110" t="s">
        <v>114</v>
      </c>
      <c r="C33" s="108" t="s">
        <v>115</v>
      </c>
      <c r="D33" s="106">
        <v>124000</v>
      </c>
      <c r="E33" s="106">
        <v>90000</v>
      </c>
      <c r="F33" s="107">
        <v>0</v>
      </c>
      <c r="G33" s="107">
        <v>0</v>
      </c>
      <c r="H33" s="107">
        <v>0</v>
      </c>
      <c r="I33" s="107">
        <v>0</v>
      </c>
      <c r="J33" s="107">
        <v>0</v>
      </c>
      <c r="K33" s="107">
        <v>0</v>
      </c>
      <c r="L33" s="107">
        <v>0</v>
      </c>
      <c r="M33" s="20">
        <f t="shared" si="0"/>
        <v>0</v>
      </c>
      <c r="N33" s="2" t="s">
        <v>107</v>
      </c>
    </row>
    <row r="34" spans="1:14" ht="12.75" customHeight="1" x14ac:dyDescent="0.25">
      <c r="A34" s="108" t="s">
        <v>116</v>
      </c>
      <c r="B34" s="110" t="s">
        <v>84</v>
      </c>
      <c r="C34" s="108" t="s">
        <v>117</v>
      </c>
      <c r="D34" s="106">
        <v>128000</v>
      </c>
      <c r="E34" s="106">
        <v>90000</v>
      </c>
      <c r="F34" s="107">
        <v>0</v>
      </c>
      <c r="G34" s="107">
        <v>0</v>
      </c>
      <c r="H34" s="107">
        <v>0</v>
      </c>
      <c r="I34" s="107">
        <v>0</v>
      </c>
      <c r="J34" s="107">
        <v>0</v>
      </c>
      <c r="K34" s="107">
        <v>0</v>
      </c>
      <c r="L34" s="107">
        <v>0</v>
      </c>
      <c r="M34" s="20">
        <f t="shared" si="0"/>
        <v>0</v>
      </c>
      <c r="N34" s="2" t="s">
        <v>107</v>
      </c>
    </row>
    <row r="35" spans="1:14" ht="12.75" customHeight="1" x14ac:dyDescent="0.25">
      <c r="A35" s="108" t="s">
        <v>118</v>
      </c>
      <c r="B35" s="110" t="s">
        <v>119</v>
      </c>
      <c r="C35" s="108" t="s">
        <v>120</v>
      </c>
      <c r="D35" s="106">
        <v>154845</v>
      </c>
      <c r="E35" s="106">
        <v>102362</v>
      </c>
      <c r="F35" s="107">
        <v>0</v>
      </c>
      <c r="G35" s="107">
        <v>0</v>
      </c>
      <c r="H35" s="107">
        <v>0</v>
      </c>
      <c r="I35" s="107">
        <v>0</v>
      </c>
      <c r="J35" s="107">
        <v>0</v>
      </c>
      <c r="K35" s="107">
        <v>0</v>
      </c>
      <c r="L35" s="107">
        <v>0</v>
      </c>
      <c r="M35" s="20">
        <f t="shared" si="0"/>
        <v>0</v>
      </c>
      <c r="N35" s="2" t="s">
        <v>107</v>
      </c>
    </row>
    <row r="36" spans="1:14" x14ac:dyDescent="0.25">
      <c r="A36" s="35" t="s">
        <v>123</v>
      </c>
      <c r="B36" s="17" t="s">
        <v>124</v>
      </c>
      <c r="C36" s="111" t="s">
        <v>125</v>
      </c>
      <c r="D36" s="106">
        <v>400000</v>
      </c>
      <c r="E36" s="19">
        <v>200000</v>
      </c>
      <c r="F36" s="20">
        <v>0</v>
      </c>
      <c r="G36" s="20">
        <v>0</v>
      </c>
      <c r="H36" s="20">
        <v>0</v>
      </c>
      <c r="I36" s="20">
        <v>0</v>
      </c>
      <c r="J36" s="20">
        <v>0</v>
      </c>
      <c r="K36" s="20">
        <v>0</v>
      </c>
      <c r="L36" s="20">
        <v>0</v>
      </c>
      <c r="M36" s="20">
        <v>0</v>
      </c>
      <c r="N36" s="2" t="s">
        <v>140</v>
      </c>
    </row>
    <row r="37" spans="1:14" x14ac:dyDescent="0.25">
      <c r="A37" s="35" t="s">
        <v>127</v>
      </c>
      <c r="B37" s="17" t="s">
        <v>128</v>
      </c>
      <c r="C37" s="111" t="s">
        <v>129</v>
      </c>
      <c r="D37" s="19">
        <v>285000</v>
      </c>
      <c r="E37" s="19">
        <v>45000</v>
      </c>
      <c r="F37" s="20">
        <v>0</v>
      </c>
      <c r="G37" s="20">
        <v>0</v>
      </c>
      <c r="H37" s="20">
        <v>0</v>
      </c>
      <c r="I37" s="20">
        <v>0</v>
      </c>
      <c r="J37" s="20">
        <v>0</v>
      </c>
      <c r="K37" s="20">
        <v>0</v>
      </c>
      <c r="L37" s="20">
        <v>0</v>
      </c>
      <c r="M37" s="20">
        <v>0</v>
      </c>
      <c r="N37" s="2" t="s">
        <v>140</v>
      </c>
    </row>
    <row r="38" spans="1:14" x14ac:dyDescent="0.25">
      <c r="A38" s="35" t="s">
        <v>130</v>
      </c>
      <c r="B38" s="17" t="s">
        <v>131</v>
      </c>
      <c r="C38" s="111" t="s">
        <v>132</v>
      </c>
      <c r="D38" s="19">
        <v>224440</v>
      </c>
      <c r="E38" s="19">
        <v>150000</v>
      </c>
      <c r="F38" s="20">
        <v>0</v>
      </c>
      <c r="G38" s="20">
        <v>0</v>
      </c>
      <c r="H38" s="20">
        <v>0</v>
      </c>
      <c r="I38" s="20">
        <v>0</v>
      </c>
      <c r="J38" s="20">
        <v>0</v>
      </c>
      <c r="K38" s="20">
        <v>0</v>
      </c>
      <c r="L38" s="20">
        <v>0</v>
      </c>
      <c r="M38" s="20">
        <v>0</v>
      </c>
      <c r="N38" s="2" t="s">
        <v>140</v>
      </c>
    </row>
    <row r="39" spans="1:14" x14ac:dyDescent="0.25">
      <c r="A39" s="35" t="s">
        <v>133</v>
      </c>
      <c r="B39" s="17" t="s">
        <v>52</v>
      </c>
      <c r="C39" s="111" t="s">
        <v>134</v>
      </c>
      <c r="D39" s="19">
        <v>186205</v>
      </c>
      <c r="E39" s="19">
        <v>100000</v>
      </c>
      <c r="F39" s="20">
        <v>0</v>
      </c>
      <c r="G39" s="20">
        <v>0</v>
      </c>
      <c r="H39" s="20">
        <v>0</v>
      </c>
      <c r="I39" s="20">
        <v>0</v>
      </c>
      <c r="J39" s="20">
        <v>0</v>
      </c>
      <c r="K39" s="20">
        <v>0</v>
      </c>
      <c r="L39" s="20">
        <v>0</v>
      </c>
      <c r="M39" s="20">
        <v>0</v>
      </c>
      <c r="N39" s="2" t="s">
        <v>140</v>
      </c>
    </row>
    <row r="40" spans="1:14" x14ac:dyDescent="0.25">
      <c r="A40" s="35" t="s">
        <v>135</v>
      </c>
      <c r="B40" s="17" t="s">
        <v>136</v>
      </c>
      <c r="C40" s="111" t="s">
        <v>137</v>
      </c>
      <c r="D40" s="19">
        <v>2750000</v>
      </c>
      <c r="E40" s="19">
        <v>1900000</v>
      </c>
      <c r="F40" s="20">
        <v>0</v>
      </c>
      <c r="G40" s="20">
        <v>0</v>
      </c>
      <c r="H40" s="20">
        <v>0</v>
      </c>
      <c r="I40" s="20">
        <v>0</v>
      </c>
      <c r="J40" s="20">
        <v>0</v>
      </c>
      <c r="K40" s="20">
        <v>0</v>
      </c>
      <c r="L40" s="20">
        <v>0</v>
      </c>
      <c r="M40" s="20">
        <v>0</v>
      </c>
      <c r="N40" s="2" t="s">
        <v>140</v>
      </c>
    </row>
    <row r="41" spans="1:14" x14ac:dyDescent="0.25">
      <c r="A41" s="110" t="s">
        <v>142</v>
      </c>
      <c r="B41" s="110" t="s">
        <v>143</v>
      </c>
      <c r="C41" s="108" t="s">
        <v>144</v>
      </c>
      <c r="D41" s="106">
        <v>47000</v>
      </c>
      <c r="E41" s="106">
        <v>30000</v>
      </c>
      <c r="F41" s="20">
        <v>0</v>
      </c>
      <c r="G41" s="20">
        <v>0</v>
      </c>
      <c r="H41" s="20">
        <v>0</v>
      </c>
      <c r="I41" s="20">
        <v>0</v>
      </c>
      <c r="J41" s="20">
        <v>0</v>
      </c>
      <c r="K41" s="20">
        <v>0</v>
      </c>
      <c r="L41" s="20">
        <v>0</v>
      </c>
      <c r="M41" s="20">
        <v>0</v>
      </c>
      <c r="N41" s="2" t="s">
        <v>159</v>
      </c>
    </row>
    <row r="42" spans="1:14" x14ac:dyDescent="0.25">
      <c r="A42" s="110" t="s">
        <v>145</v>
      </c>
      <c r="B42" s="110" t="s">
        <v>128</v>
      </c>
      <c r="C42" s="108" t="s">
        <v>146</v>
      </c>
      <c r="D42" s="106">
        <v>250000</v>
      </c>
      <c r="E42" s="106">
        <v>100000</v>
      </c>
      <c r="F42" s="20">
        <v>0</v>
      </c>
      <c r="G42" s="20">
        <v>0</v>
      </c>
      <c r="H42" s="20">
        <v>0</v>
      </c>
      <c r="I42" s="20">
        <v>0</v>
      </c>
      <c r="J42" s="20">
        <v>0</v>
      </c>
      <c r="K42" s="20">
        <v>0</v>
      </c>
      <c r="L42" s="20">
        <v>0</v>
      </c>
      <c r="M42" s="20">
        <v>0</v>
      </c>
      <c r="N42" s="2" t="s">
        <v>159</v>
      </c>
    </row>
    <row r="43" spans="1:14" x14ac:dyDescent="0.25">
      <c r="A43" s="110" t="s">
        <v>147</v>
      </c>
      <c r="B43" s="109" t="s">
        <v>88</v>
      </c>
      <c r="C43" s="108" t="s">
        <v>148</v>
      </c>
      <c r="D43" s="106">
        <v>101700</v>
      </c>
      <c r="E43" s="106">
        <v>60000</v>
      </c>
      <c r="F43" s="20">
        <v>0</v>
      </c>
      <c r="G43" s="20">
        <v>0</v>
      </c>
      <c r="H43" s="20">
        <v>0</v>
      </c>
      <c r="I43" s="20">
        <v>0</v>
      </c>
      <c r="J43" s="20">
        <v>0</v>
      </c>
      <c r="K43" s="20">
        <v>0</v>
      </c>
      <c r="L43" s="20">
        <v>0</v>
      </c>
      <c r="M43" s="20">
        <v>0</v>
      </c>
      <c r="N43" s="2" t="s">
        <v>159</v>
      </c>
    </row>
    <row r="44" spans="1:14" x14ac:dyDescent="0.25">
      <c r="A44" s="110" t="s">
        <v>150</v>
      </c>
      <c r="B44" s="112" t="s">
        <v>151</v>
      </c>
      <c r="C44" s="108" t="s">
        <v>152</v>
      </c>
      <c r="D44" s="106">
        <v>1085660</v>
      </c>
      <c r="E44" s="106">
        <v>390000</v>
      </c>
      <c r="F44" s="20">
        <v>0</v>
      </c>
      <c r="G44" s="20">
        <v>0</v>
      </c>
      <c r="H44" s="20">
        <v>0</v>
      </c>
      <c r="I44" s="20">
        <v>0</v>
      </c>
      <c r="J44" s="20">
        <v>0</v>
      </c>
      <c r="K44" s="20">
        <v>0</v>
      </c>
      <c r="L44" s="20">
        <v>0</v>
      </c>
      <c r="M44" s="20">
        <v>0</v>
      </c>
      <c r="N44" s="2" t="s">
        <v>159</v>
      </c>
    </row>
    <row r="45" spans="1:14" x14ac:dyDescent="0.35">
      <c r="D45" s="4">
        <f>SUM(D14:D44)</f>
        <v>25338828</v>
      </c>
      <c r="E45" s="4">
        <f>SUM(E14:E44)</f>
        <v>10851362</v>
      </c>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G18:L23 G32:L35 G36:M44 F14:F44" xr:uid="{066F45AF-84F4-4C73-89B7-3A3494CCBE6E}">
      <formula1>40</formula1>
    </dataValidation>
    <dataValidation type="decimal" operator="lessThanOrEqual" allowBlank="1" showInputMessage="1" showErrorMessage="1" error="max. 15" sqref="G14:H17 G24:H31" xr:uid="{D7C9C0E7-0419-4806-8E14-43AC84DC499C}">
      <formula1>15</formula1>
    </dataValidation>
    <dataValidation type="decimal" operator="lessThanOrEqual" allowBlank="1" showInputMessage="1" showErrorMessage="1" error="max. 10" sqref="J14:K17 J24:K31" xr:uid="{EE7176DE-AB51-4530-B974-CD50C7781D46}">
      <formula1>10</formula1>
    </dataValidation>
    <dataValidation type="decimal" operator="lessThanOrEqual" allowBlank="1" showInputMessage="1" showErrorMessage="1" error="max. 5" sqref="I14:I17 L14:L17 L24:L31 I24:I31" xr:uid="{FFAC0FF9-E2A1-46A3-A12E-72F45EE939C8}">
      <formula1>5</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4F60C-107A-425B-8B9E-027D64374322}">
  <dimension ref="A1:BZ45"/>
  <sheetViews>
    <sheetView zoomScale="70" zoomScaleNormal="70" workbookViewId="0">
      <selection activeCell="N41" sqref="N41:N44"/>
    </sheetView>
  </sheetViews>
  <sheetFormatPr defaultColWidth="9.1796875" defaultRowHeight="12" x14ac:dyDescent="0.35"/>
  <cols>
    <col min="1" max="1" width="11.54296875" style="36" customWidth="1"/>
    <col min="2" max="2" width="30" style="2" bestFit="1" customWidth="1"/>
    <col min="3" max="3" width="45.63281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92" t="s">
        <v>0</v>
      </c>
    </row>
    <row r="2" spans="1:78" x14ac:dyDescent="0.35">
      <c r="A2" s="93" t="s">
        <v>1</v>
      </c>
      <c r="D2" s="6" t="s">
        <v>2</v>
      </c>
    </row>
    <row r="3" spans="1:78" x14ac:dyDescent="0.35">
      <c r="A3" s="93" t="s">
        <v>3</v>
      </c>
      <c r="D3" s="2" t="s">
        <v>4</v>
      </c>
    </row>
    <row r="4" spans="1:78" x14ac:dyDescent="0.35">
      <c r="A4" s="93" t="s">
        <v>5</v>
      </c>
    </row>
    <row r="5" spans="1:78" x14ac:dyDescent="0.35">
      <c r="A5" s="93" t="s">
        <v>104</v>
      </c>
    </row>
    <row r="6" spans="1:78" x14ac:dyDescent="0.35">
      <c r="A6" s="117" t="s">
        <v>6</v>
      </c>
      <c r="B6" s="117"/>
      <c r="C6" s="117"/>
      <c r="D6" s="6" t="s">
        <v>7</v>
      </c>
    </row>
    <row r="7" spans="1:78" x14ac:dyDescent="0.35">
      <c r="A7" s="93"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93"/>
    </row>
    <row r="11" spans="1:78" x14ac:dyDescent="0.35">
      <c r="A11" s="122" t="s">
        <v>12</v>
      </c>
      <c r="B11" s="121" t="s">
        <v>13</v>
      </c>
      <c r="C11" s="121" t="s">
        <v>14</v>
      </c>
      <c r="D11" s="121" t="s">
        <v>15</v>
      </c>
      <c r="E11" s="123" t="s">
        <v>16</v>
      </c>
      <c r="F11" s="121" t="s">
        <v>17</v>
      </c>
      <c r="G11" s="121" t="s">
        <v>18</v>
      </c>
      <c r="H11" s="121" t="s">
        <v>19</v>
      </c>
      <c r="I11" s="121" t="s">
        <v>20</v>
      </c>
      <c r="J11" s="121" t="s">
        <v>21</v>
      </c>
      <c r="K11" s="121" t="s">
        <v>22</v>
      </c>
      <c r="L11" s="121" t="s">
        <v>23</v>
      </c>
      <c r="M11" s="121" t="s">
        <v>24</v>
      </c>
    </row>
    <row r="12" spans="1:78" x14ac:dyDescent="0.35">
      <c r="A12" s="122"/>
      <c r="B12" s="121"/>
      <c r="C12" s="121"/>
      <c r="D12" s="121"/>
      <c r="E12" s="123"/>
      <c r="F12" s="121"/>
      <c r="G12" s="121"/>
      <c r="H12" s="121"/>
      <c r="I12" s="121"/>
      <c r="J12" s="121"/>
      <c r="K12" s="121"/>
      <c r="L12" s="121"/>
      <c r="M12" s="121"/>
    </row>
    <row r="13" spans="1:78" x14ac:dyDescent="0.35">
      <c r="A13" s="122"/>
      <c r="B13" s="121"/>
      <c r="C13" s="121"/>
      <c r="D13" s="121"/>
      <c r="E13" s="123"/>
      <c r="F13" s="103" t="s">
        <v>33</v>
      </c>
      <c r="G13" s="103" t="s">
        <v>34</v>
      </c>
      <c r="H13" s="103" t="s">
        <v>34</v>
      </c>
      <c r="I13" s="103" t="s">
        <v>35</v>
      </c>
      <c r="J13" s="103" t="s">
        <v>36</v>
      </c>
      <c r="K13" s="103" t="s">
        <v>36</v>
      </c>
      <c r="L13" s="103" t="s">
        <v>35</v>
      </c>
      <c r="M13" s="103"/>
    </row>
    <row r="14" spans="1:78" s="11" customFormat="1" x14ac:dyDescent="0.25">
      <c r="A14" s="104" t="s">
        <v>37</v>
      </c>
      <c r="B14" s="105" t="s">
        <v>38</v>
      </c>
      <c r="C14" s="105" t="s">
        <v>39</v>
      </c>
      <c r="D14" s="106">
        <v>157000</v>
      </c>
      <c r="E14" s="19">
        <v>100000</v>
      </c>
      <c r="F14" s="107">
        <v>30</v>
      </c>
      <c r="G14" s="107">
        <v>10</v>
      </c>
      <c r="H14" s="107">
        <v>12</v>
      </c>
      <c r="I14" s="107">
        <v>5</v>
      </c>
      <c r="J14" s="107">
        <v>7</v>
      </c>
      <c r="K14" s="107">
        <v>8</v>
      </c>
      <c r="L14" s="107">
        <v>3</v>
      </c>
      <c r="M14" s="107">
        <f>SUM(F14:L14)</f>
        <v>75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35" t="s">
        <v>43</v>
      </c>
      <c r="B15" s="17" t="s">
        <v>44</v>
      </c>
      <c r="C15" s="18" t="s">
        <v>45</v>
      </c>
      <c r="D15" s="19">
        <v>125000</v>
      </c>
      <c r="E15" s="19">
        <v>100000</v>
      </c>
      <c r="F15" s="20">
        <v>30</v>
      </c>
      <c r="G15" s="20">
        <v>10</v>
      </c>
      <c r="H15" s="20">
        <v>12</v>
      </c>
      <c r="I15" s="20">
        <v>5</v>
      </c>
      <c r="J15" s="20">
        <v>9</v>
      </c>
      <c r="K15" s="20">
        <v>9</v>
      </c>
      <c r="L15" s="20">
        <v>2</v>
      </c>
      <c r="M15" s="20">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35" t="s">
        <v>47</v>
      </c>
      <c r="B16" s="17" t="s">
        <v>48</v>
      </c>
      <c r="C16" s="18" t="s">
        <v>49</v>
      </c>
      <c r="D16" s="19">
        <v>354448</v>
      </c>
      <c r="E16" s="19">
        <v>120000</v>
      </c>
      <c r="F16" s="20">
        <v>30</v>
      </c>
      <c r="G16" s="20">
        <v>13</v>
      </c>
      <c r="H16" s="20">
        <v>12</v>
      </c>
      <c r="I16" s="20">
        <v>4</v>
      </c>
      <c r="J16" s="20">
        <v>5</v>
      </c>
      <c r="K16" s="20">
        <v>4</v>
      </c>
      <c r="L16" s="20">
        <v>4</v>
      </c>
      <c r="M16" s="20">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35" t="s">
        <v>51</v>
      </c>
      <c r="B17" s="17" t="s">
        <v>52</v>
      </c>
      <c r="C17" s="18" t="s">
        <v>53</v>
      </c>
      <c r="D17" s="19">
        <v>1151450</v>
      </c>
      <c r="E17" s="19">
        <v>150000</v>
      </c>
      <c r="F17" s="20">
        <v>30</v>
      </c>
      <c r="G17" s="20">
        <v>12</v>
      </c>
      <c r="H17" s="20">
        <v>12</v>
      </c>
      <c r="I17" s="20">
        <v>4</v>
      </c>
      <c r="J17" s="20">
        <v>5</v>
      </c>
      <c r="K17" s="20">
        <v>4</v>
      </c>
      <c r="L17" s="20">
        <v>4</v>
      </c>
      <c r="M17" s="20">
        <f t="shared" si="0"/>
        <v>71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5" t="s">
        <v>56</v>
      </c>
      <c r="B18" s="17" t="s">
        <v>57</v>
      </c>
      <c r="C18" s="18" t="s">
        <v>58</v>
      </c>
      <c r="D18" s="19">
        <v>2732880</v>
      </c>
      <c r="E18" s="19">
        <v>150000</v>
      </c>
      <c r="F18" s="107">
        <v>35</v>
      </c>
      <c r="G18" s="107">
        <v>13</v>
      </c>
      <c r="H18" s="107">
        <v>12</v>
      </c>
      <c r="I18" s="107">
        <v>5</v>
      </c>
      <c r="J18" s="107">
        <v>9</v>
      </c>
      <c r="K18" s="107">
        <v>9</v>
      </c>
      <c r="L18" s="107">
        <v>5</v>
      </c>
      <c r="M18" s="20">
        <f t="shared" si="0"/>
        <v>88</v>
      </c>
    </row>
    <row r="19" spans="1:78" x14ac:dyDescent="0.25">
      <c r="A19" s="35" t="s">
        <v>59</v>
      </c>
      <c r="B19" s="17" t="s">
        <v>60</v>
      </c>
      <c r="C19" s="18" t="s">
        <v>61</v>
      </c>
      <c r="D19" s="19">
        <v>511900</v>
      </c>
      <c r="E19" s="19">
        <v>45000</v>
      </c>
      <c r="F19" s="107">
        <v>35</v>
      </c>
      <c r="G19" s="107">
        <v>12</v>
      </c>
      <c r="H19" s="107">
        <v>12</v>
      </c>
      <c r="I19" s="107">
        <v>5</v>
      </c>
      <c r="J19" s="107">
        <v>8</v>
      </c>
      <c r="K19" s="107">
        <v>7</v>
      </c>
      <c r="L19" s="107">
        <v>5</v>
      </c>
      <c r="M19" s="20">
        <f t="shared" si="0"/>
        <v>84</v>
      </c>
    </row>
    <row r="20" spans="1:78" x14ac:dyDescent="0.25">
      <c r="A20" s="35" t="s">
        <v>63</v>
      </c>
      <c r="B20" s="17" t="s">
        <v>64</v>
      </c>
      <c r="C20" s="18" t="s">
        <v>65</v>
      </c>
      <c r="D20" s="19">
        <v>234690</v>
      </c>
      <c r="E20" s="19">
        <v>150000</v>
      </c>
      <c r="F20" s="107">
        <v>38</v>
      </c>
      <c r="G20" s="107">
        <v>12</v>
      </c>
      <c r="H20" s="107">
        <v>14</v>
      </c>
      <c r="I20" s="107">
        <v>5</v>
      </c>
      <c r="J20" s="107">
        <v>10</v>
      </c>
      <c r="K20" s="107">
        <v>9</v>
      </c>
      <c r="L20" s="107">
        <v>5</v>
      </c>
      <c r="M20" s="20">
        <f t="shared" si="0"/>
        <v>93</v>
      </c>
    </row>
    <row r="21" spans="1:78" x14ac:dyDescent="0.25">
      <c r="A21" s="35" t="s">
        <v>66</v>
      </c>
      <c r="B21" s="17" t="s">
        <v>64</v>
      </c>
      <c r="C21" s="18" t="s">
        <v>67</v>
      </c>
      <c r="D21" s="19">
        <v>1892650</v>
      </c>
      <c r="E21" s="19">
        <v>500000</v>
      </c>
      <c r="F21" s="107">
        <v>38</v>
      </c>
      <c r="G21" s="107">
        <v>12</v>
      </c>
      <c r="H21" s="107">
        <v>15</v>
      </c>
      <c r="I21" s="107">
        <v>5</v>
      </c>
      <c r="J21" s="107">
        <v>9</v>
      </c>
      <c r="K21" s="107">
        <v>8</v>
      </c>
      <c r="L21" s="107">
        <v>5</v>
      </c>
      <c r="M21" s="20">
        <f t="shared" si="0"/>
        <v>92</v>
      </c>
    </row>
    <row r="22" spans="1:78" x14ac:dyDescent="0.25">
      <c r="A22" s="35" t="s">
        <v>69</v>
      </c>
      <c r="B22" s="17" t="s">
        <v>70</v>
      </c>
      <c r="C22" s="18" t="s">
        <v>71</v>
      </c>
      <c r="D22" s="19">
        <v>7530900</v>
      </c>
      <c r="E22" s="19">
        <v>4600000</v>
      </c>
      <c r="F22" s="107">
        <v>34</v>
      </c>
      <c r="G22" s="107">
        <v>13</v>
      </c>
      <c r="H22" s="107">
        <v>15</v>
      </c>
      <c r="I22" s="107">
        <v>4</v>
      </c>
      <c r="J22" s="107">
        <v>9</v>
      </c>
      <c r="K22" s="107">
        <v>10</v>
      </c>
      <c r="L22" s="107">
        <v>5</v>
      </c>
      <c r="M22" s="20">
        <f t="shared" si="0"/>
        <v>90</v>
      </c>
    </row>
    <row r="23" spans="1:78" x14ac:dyDescent="0.25">
      <c r="A23" s="35" t="s">
        <v>73</v>
      </c>
      <c r="B23" s="17" t="s">
        <v>74</v>
      </c>
      <c r="C23" s="18" t="s">
        <v>75</v>
      </c>
      <c r="D23" s="19">
        <v>153400</v>
      </c>
      <c r="E23" s="19">
        <v>120000</v>
      </c>
      <c r="F23" s="107">
        <v>33</v>
      </c>
      <c r="G23" s="107">
        <v>11</v>
      </c>
      <c r="H23" s="107">
        <v>11</v>
      </c>
      <c r="I23" s="107">
        <v>5</v>
      </c>
      <c r="J23" s="107">
        <v>8</v>
      </c>
      <c r="K23" s="107">
        <v>7</v>
      </c>
      <c r="L23" s="107">
        <v>5</v>
      </c>
      <c r="M23" s="20">
        <f t="shared" si="0"/>
        <v>80</v>
      </c>
    </row>
    <row r="24" spans="1:78" x14ac:dyDescent="0.25">
      <c r="A24" s="35" t="s">
        <v>77</v>
      </c>
      <c r="B24" s="17" t="s">
        <v>70</v>
      </c>
      <c r="C24" s="17" t="s">
        <v>71</v>
      </c>
      <c r="D24" s="19">
        <v>3062960</v>
      </c>
      <c r="E24" s="19">
        <v>450000</v>
      </c>
      <c r="F24" s="107">
        <v>33</v>
      </c>
      <c r="G24" s="107">
        <v>13</v>
      </c>
      <c r="H24" s="107">
        <v>13</v>
      </c>
      <c r="I24" s="107">
        <v>5</v>
      </c>
      <c r="J24" s="107">
        <v>4</v>
      </c>
      <c r="K24" s="107">
        <v>5</v>
      </c>
      <c r="L24" s="107">
        <v>5</v>
      </c>
      <c r="M24" s="20">
        <f t="shared" si="0"/>
        <v>78</v>
      </c>
    </row>
    <row r="25" spans="1:78" x14ac:dyDescent="0.25">
      <c r="A25" s="35" t="s">
        <v>79</v>
      </c>
      <c r="B25" s="17" t="s">
        <v>80</v>
      </c>
      <c r="C25" s="17" t="s">
        <v>81</v>
      </c>
      <c r="D25" s="19">
        <v>300000</v>
      </c>
      <c r="E25" s="19">
        <v>200000</v>
      </c>
      <c r="F25" s="107">
        <v>36</v>
      </c>
      <c r="G25" s="107">
        <v>12</v>
      </c>
      <c r="H25" s="107">
        <v>12</v>
      </c>
      <c r="I25" s="107">
        <v>5</v>
      </c>
      <c r="J25" s="107">
        <v>5</v>
      </c>
      <c r="K25" s="107">
        <v>7</v>
      </c>
      <c r="L25" s="107">
        <v>4</v>
      </c>
      <c r="M25" s="20">
        <f t="shared" si="0"/>
        <v>81</v>
      </c>
    </row>
    <row r="26" spans="1:78" x14ac:dyDescent="0.25">
      <c r="A26" s="35" t="s">
        <v>83</v>
      </c>
      <c r="B26" s="17" t="s">
        <v>84</v>
      </c>
      <c r="C26" s="17" t="s">
        <v>85</v>
      </c>
      <c r="D26" s="19">
        <v>143000</v>
      </c>
      <c r="E26" s="19">
        <v>119000</v>
      </c>
      <c r="F26" s="107">
        <v>34</v>
      </c>
      <c r="G26" s="107">
        <v>12</v>
      </c>
      <c r="H26" s="107">
        <v>12</v>
      </c>
      <c r="I26" s="107">
        <v>5</v>
      </c>
      <c r="J26" s="107">
        <v>9</v>
      </c>
      <c r="K26" s="107">
        <v>9</v>
      </c>
      <c r="L26" s="107">
        <v>4</v>
      </c>
      <c r="M26" s="20">
        <f t="shared" si="0"/>
        <v>85</v>
      </c>
    </row>
    <row r="27" spans="1:78" x14ac:dyDescent="0.25">
      <c r="A27" s="35" t="s">
        <v>87</v>
      </c>
      <c r="B27" s="17" t="s">
        <v>88</v>
      </c>
      <c r="C27" s="17" t="s">
        <v>89</v>
      </c>
      <c r="D27" s="19">
        <v>247900</v>
      </c>
      <c r="E27" s="19">
        <v>150000</v>
      </c>
      <c r="F27" s="107">
        <v>39</v>
      </c>
      <c r="G27" s="107">
        <v>13</v>
      </c>
      <c r="H27" s="107">
        <v>14</v>
      </c>
      <c r="I27" s="107">
        <v>5</v>
      </c>
      <c r="J27" s="107">
        <v>9</v>
      </c>
      <c r="K27" s="107">
        <v>9</v>
      </c>
      <c r="L27" s="107">
        <v>5</v>
      </c>
      <c r="M27" s="20">
        <f t="shared" si="0"/>
        <v>94</v>
      </c>
    </row>
    <row r="28" spans="1:78" x14ac:dyDescent="0.25">
      <c r="A28" s="35" t="s">
        <v>90</v>
      </c>
      <c r="B28" s="17" t="s">
        <v>91</v>
      </c>
      <c r="C28" s="18" t="s">
        <v>92</v>
      </c>
      <c r="D28" s="19">
        <v>198000</v>
      </c>
      <c r="E28" s="19">
        <v>100000</v>
      </c>
      <c r="F28" s="20">
        <v>39</v>
      </c>
      <c r="G28" s="20">
        <v>14</v>
      </c>
      <c r="H28" s="20">
        <v>14</v>
      </c>
      <c r="I28" s="20">
        <v>5</v>
      </c>
      <c r="J28" s="20">
        <v>9</v>
      </c>
      <c r="K28" s="20">
        <v>10</v>
      </c>
      <c r="L28" s="20">
        <v>5</v>
      </c>
      <c r="M28" s="20">
        <f t="shared" si="0"/>
        <v>96</v>
      </c>
    </row>
    <row r="29" spans="1:78" x14ac:dyDescent="0.25">
      <c r="A29" s="35" t="s">
        <v>93</v>
      </c>
      <c r="B29" s="17" t="s">
        <v>94</v>
      </c>
      <c r="C29" s="18" t="s">
        <v>95</v>
      </c>
      <c r="D29" s="19">
        <v>186000</v>
      </c>
      <c r="E29" s="19">
        <v>100000</v>
      </c>
      <c r="F29" s="20">
        <v>31</v>
      </c>
      <c r="G29" s="20">
        <v>8</v>
      </c>
      <c r="H29" s="20">
        <v>11</v>
      </c>
      <c r="I29" s="20">
        <v>5</v>
      </c>
      <c r="J29" s="20">
        <v>8</v>
      </c>
      <c r="K29" s="20">
        <v>9</v>
      </c>
      <c r="L29" s="20">
        <v>3</v>
      </c>
      <c r="M29" s="20">
        <f t="shared" si="0"/>
        <v>75</v>
      </c>
    </row>
    <row r="30" spans="1:78" x14ac:dyDescent="0.25">
      <c r="A30" s="35" t="s">
        <v>97</v>
      </c>
      <c r="B30" s="17" t="s">
        <v>98</v>
      </c>
      <c r="C30" s="18" t="s">
        <v>99</v>
      </c>
      <c r="D30" s="19">
        <v>200000</v>
      </c>
      <c r="E30" s="19">
        <v>180000</v>
      </c>
      <c r="F30" s="20">
        <v>31</v>
      </c>
      <c r="G30" s="20">
        <v>11</v>
      </c>
      <c r="H30" s="20">
        <v>11</v>
      </c>
      <c r="I30" s="20">
        <v>5</v>
      </c>
      <c r="J30" s="20">
        <v>10</v>
      </c>
      <c r="K30" s="20">
        <v>10</v>
      </c>
      <c r="L30" s="20">
        <v>4</v>
      </c>
      <c r="M30" s="20">
        <f t="shared" si="0"/>
        <v>82</v>
      </c>
    </row>
    <row r="31" spans="1:78" x14ac:dyDescent="0.25">
      <c r="A31" s="35" t="s">
        <v>101</v>
      </c>
      <c r="B31" s="17" t="s">
        <v>91</v>
      </c>
      <c r="C31" s="18" t="s">
        <v>102</v>
      </c>
      <c r="D31" s="19">
        <v>128300</v>
      </c>
      <c r="E31" s="19">
        <v>60000</v>
      </c>
      <c r="F31" s="20">
        <v>35</v>
      </c>
      <c r="G31" s="20">
        <v>14</v>
      </c>
      <c r="H31" s="20">
        <v>13</v>
      </c>
      <c r="I31" s="20">
        <v>5</v>
      </c>
      <c r="J31" s="20">
        <v>9</v>
      </c>
      <c r="K31" s="20">
        <v>10</v>
      </c>
      <c r="L31" s="20">
        <v>5</v>
      </c>
      <c r="M31" s="20">
        <f t="shared" si="0"/>
        <v>91</v>
      </c>
    </row>
    <row r="32" spans="1:78" ht="12.5" customHeight="1" x14ac:dyDescent="0.25">
      <c r="A32" s="108" t="s">
        <v>111</v>
      </c>
      <c r="B32" s="109" t="s">
        <v>88</v>
      </c>
      <c r="C32" s="108" t="s">
        <v>112</v>
      </c>
      <c r="D32" s="106">
        <v>291500</v>
      </c>
      <c r="E32" s="106">
        <v>200000</v>
      </c>
      <c r="F32" s="20">
        <v>37</v>
      </c>
      <c r="G32" s="20">
        <v>13</v>
      </c>
      <c r="H32" s="20">
        <v>15</v>
      </c>
      <c r="I32" s="20">
        <v>5</v>
      </c>
      <c r="J32" s="20">
        <v>8</v>
      </c>
      <c r="K32" s="20">
        <v>10</v>
      </c>
      <c r="L32" s="20">
        <v>5</v>
      </c>
      <c r="M32" s="20">
        <f t="shared" si="0"/>
        <v>93</v>
      </c>
    </row>
    <row r="33" spans="1:14" ht="12.75" customHeight="1" x14ac:dyDescent="0.25">
      <c r="A33" s="108" t="s">
        <v>113</v>
      </c>
      <c r="B33" s="110" t="s">
        <v>114</v>
      </c>
      <c r="C33" s="108" t="s">
        <v>115</v>
      </c>
      <c r="D33" s="106">
        <v>124000</v>
      </c>
      <c r="E33" s="106">
        <v>90000</v>
      </c>
      <c r="F33" s="20">
        <v>32</v>
      </c>
      <c r="G33" s="20">
        <v>12</v>
      </c>
      <c r="H33" s="20">
        <v>14</v>
      </c>
      <c r="I33" s="20">
        <v>5</v>
      </c>
      <c r="J33" s="20">
        <v>9</v>
      </c>
      <c r="K33" s="20">
        <v>8</v>
      </c>
      <c r="L33" s="20">
        <v>5</v>
      </c>
      <c r="M33" s="20">
        <f t="shared" si="0"/>
        <v>85</v>
      </c>
    </row>
    <row r="34" spans="1:14" ht="12.75" customHeight="1" x14ac:dyDescent="0.25">
      <c r="A34" s="108" t="s">
        <v>116</v>
      </c>
      <c r="B34" s="110" t="s">
        <v>84</v>
      </c>
      <c r="C34" s="108" t="s">
        <v>117</v>
      </c>
      <c r="D34" s="106">
        <v>128000</v>
      </c>
      <c r="E34" s="106">
        <v>90000</v>
      </c>
      <c r="F34" s="20">
        <v>38</v>
      </c>
      <c r="G34" s="20">
        <v>12</v>
      </c>
      <c r="H34" s="20">
        <v>15</v>
      </c>
      <c r="I34" s="20">
        <v>5</v>
      </c>
      <c r="J34" s="20">
        <v>9</v>
      </c>
      <c r="K34" s="20">
        <v>8</v>
      </c>
      <c r="L34" s="20">
        <v>4</v>
      </c>
      <c r="M34" s="20">
        <f t="shared" si="0"/>
        <v>91</v>
      </c>
    </row>
    <row r="35" spans="1:14" ht="12.75" customHeight="1" x14ac:dyDescent="0.25">
      <c r="A35" s="108" t="s">
        <v>118</v>
      </c>
      <c r="B35" s="110" t="s">
        <v>119</v>
      </c>
      <c r="C35" s="108" t="s">
        <v>120</v>
      </c>
      <c r="D35" s="106">
        <v>154845</v>
      </c>
      <c r="E35" s="106">
        <v>102362</v>
      </c>
      <c r="F35" s="20">
        <v>36</v>
      </c>
      <c r="G35" s="20">
        <v>13</v>
      </c>
      <c r="H35" s="20">
        <v>15</v>
      </c>
      <c r="I35" s="20">
        <v>3</v>
      </c>
      <c r="J35" s="20">
        <v>9</v>
      </c>
      <c r="K35" s="20">
        <v>9</v>
      </c>
      <c r="L35" s="20">
        <v>3</v>
      </c>
      <c r="M35" s="20">
        <f t="shared" si="0"/>
        <v>88</v>
      </c>
    </row>
    <row r="36" spans="1:14" x14ac:dyDescent="0.25">
      <c r="A36" s="35" t="s">
        <v>123</v>
      </c>
      <c r="B36" s="17" t="s">
        <v>124</v>
      </c>
      <c r="C36" s="111" t="s">
        <v>125</v>
      </c>
      <c r="D36" s="106">
        <v>400000</v>
      </c>
      <c r="E36" s="19">
        <v>200000</v>
      </c>
      <c r="F36" s="20">
        <v>31</v>
      </c>
      <c r="G36" s="20">
        <v>12</v>
      </c>
      <c r="H36" s="20">
        <v>13</v>
      </c>
      <c r="I36" s="20">
        <v>4</v>
      </c>
      <c r="J36" s="20">
        <v>9</v>
      </c>
      <c r="K36" s="20">
        <v>8</v>
      </c>
      <c r="L36" s="20">
        <v>4</v>
      </c>
      <c r="M36" s="20">
        <v>81</v>
      </c>
    </row>
    <row r="37" spans="1:14" x14ac:dyDescent="0.25">
      <c r="A37" s="35" t="s">
        <v>127</v>
      </c>
      <c r="B37" s="17" t="s">
        <v>128</v>
      </c>
      <c r="C37" s="111" t="s">
        <v>129</v>
      </c>
      <c r="D37" s="19">
        <v>285000</v>
      </c>
      <c r="E37" s="19">
        <v>45000</v>
      </c>
      <c r="F37" s="20">
        <v>33</v>
      </c>
      <c r="G37" s="20">
        <v>13</v>
      </c>
      <c r="H37" s="20">
        <v>12</v>
      </c>
      <c r="I37" s="20">
        <v>5</v>
      </c>
      <c r="J37" s="20">
        <v>9</v>
      </c>
      <c r="K37" s="20">
        <v>8</v>
      </c>
      <c r="L37" s="20">
        <v>5</v>
      </c>
      <c r="M37" s="20">
        <v>85</v>
      </c>
    </row>
    <row r="38" spans="1:14" x14ac:dyDescent="0.25">
      <c r="A38" s="35" t="s">
        <v>130</v>
      </c>
      <c r="B38" s="17" t="s">
        <v>131</v>
      </c>
      <c r="C38" s="111" t="s">
        <v>132</v>
      </c>
      <c r="D38" s="19">
        <v>224440</v>
      </c>
      <c r="E38" s="19">
        <v>150000</v>
      </c>
      <c r="F38" s="20">
        <v>31</v>
      </c>
      <c r="G38" s="20">
        <v>13</v>
      </c>
      <c r="H38" s="20">
        <v>13</v>
      </c>
      <c r="I38" s="20">
        <v>5</v>
      </c>
      <c r="J38" s="20">
        <v>9</v>
      </c>
      <c r="K38" s="20">
        <v>9</v>
      </c>
      <c r="L38" s="20">
        <v>5</v>
      </c>
      <c r="M38" s="20">
        <v>85</v>
      </c>
    </row>
    <row r="39" spans="1:14" x14ac:dyDescent="0.25">
      <c r="A39" s="35" t="s">
        <v>133</v>
      </c>
      <c r="B39" s="17" t="s">
        <v>52</v>
      </c>
      <c r="C39" s="111" t="s">
        <v>134</v>
      </c>
      <c r="D39" s="19">
        <v>186205</v>
      </c>
      <c r="E39" s="19">
        <v>100000</v>
      </c>
      <c r="F39" s="20">
        <v>32</v>
      </c>
      <c r="G39" s="20">
        <v>13</v>
      </c>
      <c r="H39" s="20">
        <v>13</v>
      </c>
      <c r="I39" s="20">
        <v>5</v>
      </c>
      <c r="J39" s="20">
        <v>9</v>
      </c>
      <c r="K39" s="20">
        <v>8</v>
      </c>
      <c r="L39" s="20">
        <v>5</v>
      </c>
      <c r="M39" s="20">
        <v>85</v>
      </c>
    </row>
    <row r="40" spans="1:14" x14ac:dyDescent="0.25">
      <c r="A40" s="35" t="s">
        <v>135</v>
      </c>
      <c r="B40" s="17" t="s">
        <v>136</v>
      </c>
      <c r="C40" s="111" t="s">
        <v>137</v>
      </c>
      <c r="D40" s="19">
        <v>2750000</v>
      </c>
      <c r="E40" s="19">
        <v>1900000</v>
      </c>
      <c r="F40" s="20">
        <v>35</v>
      </c>
      <c r="G40" s="20">
        <v>13</v>
      </c>
      <c r="H40" s="20">
        <v>15</v>
      </c>
      <c r="I40" s="20">
        <v>5</v>
      </c>
      <c r="J40" s="20">
        <v>9</v>
      </c>
      <c r="K40" s="20">
        <v>8</v>
      </c>
      <c r="L40" s="20">
        <v>5</v>
      </c>
      <c r="M40" s="20">
        <v>90</v>
      </c>
    </row>
    <row r="41" spans="1:14" x14ac:dyDescent="0.25">
      <c r="A41" s="110" t="s">
        <v>142</v>
      </c>
      <c r="B41" s="110" t="s">
        <v>143</v>
      </c>
      <c r="C41" s="108" t="s">
        <v>144</v>
      </c>
      <c r="D41" s="106">
        <v>47000</v>
      </c>
      <c r="E41" s="106">
        <v>30000</v>
      </c>
      <c r="F41" s="20">
        <v>0</v>
      </c>
      <c r="G41" s="20">
        <v>0</v>
      </c>
      <c r="H41" s="20">
        <v>0</v>
      </c>
      <c r="I41" s="20">
        <v>0</v>
      </c>
      <c r="J41" s="20">
        <v>0</v>
      </c>
      <c r="K41" s="20">
        <v>0</v>
      </c>
      <c r="L41" s="20">
        <v>0</v>
      </c>
      <c r="M41" s="20">
        <v>0</v>
      </c>
      <c r="N41" s="2" t="s">
        <v>159</v>
      </c>
    </row>
    <row r="42" spans="1:14" x14ac:dyDescent="0.25">
      <c r="A42" s="110" t="s">
        <v>145</v>
      </c>
      <c r="B42" s="110" t="s">
        <v>128</v>
      </c>
      <c r="C42" s="108" t="s">
        <v>146</v>
      </c>
      <c r="D42" s="106">
        <v>250000</v>
      </c>
      <c r="E42" s="106">
        <v>100000</v>
      </c>
      <c r="F42" s="20">
        <v>0</v>
      </c>
      <c r="G42" s="20">
        <v>0</v>
      </c>
      <c r="H42" s="20">
        <v>0</v>
      </c>
      <c r="I42" s="20">
        <v>0</v>
      </c>
      <c r="J42" s="20">
        <v>0</v>
      </c>
      <c r="K42" s="20">
        <v>0</v>
      </c>
      <c r="L42" s="20">
        <v>0</v>
      </c>
      <c r="M42" s="20">
        <v>0</v>
      </c>
      <c r="N42" s="2" t="s">
        <v>159</v>
      </c>
    </row>
    <row r="43" spans="1:14" x14ac:dyDescent="0.25">
      <c r="A43" s="110" t="s">
        <v>147</v>
      </c>
      <c r="B43" s="109" t="s">
        <v>88</v>
      </c>
      <c r="C43" s="108" t="s">
        <v>148</v>
      </c>
      <c r="D43" s="106">
        <v>101700</v>
      </c>
      <c r="E43" s="106">
        <v>60000</v>
      </c>
      <c r="F43" s="20">
        <v>0</v>
      </c>
      <c r="G43" s="20">
        <v>0</v>
      </c>
      <c r="H43" s="20">
        <v>0</v>
      </c>
      <c r="I43" s="20">
        <v>0</v>
      </c>
      <c r="J43" s="20">
        <v>0</v>
      </c>
      <c r="K43" s="20">
        <v>0</v>
      </c>
      <c r="L43" s="20">
        <v>0</v>
      </c>
      <c r="M43" s="20">
        <v>0</v>
      </c>
      <c r="N43" s="2" t="s">
        <v>159</v>
      </c>
    </row>
    <row r="44" spans="1:14" x14ac:dyDescent="0.25">
      <c r="A44" s="110" t="s">
        <v>150</v>
      </c>
      <c r="B44" s="112" t="s">
        <v>151</v>
      </c>
      <c r="C44" s="108" t="s">
        <v>152</v>
      </c>
      <c r="D44" s="106">
        <v>1085660</v>
      </c>
      <c r="E44" s="106">
        <v>390000</v>
      </c>
      <c r="F44" s="20">
        <v>0</v>
      </c>
      <c r="G44" s="20">
        <v>0</v>
      </c>
      <c r="H44" s="20">
        <v>0</v>
      </c>
      <c r="I44" s="20">
        <v>0</v>
      </c>
      <c r="J44" s="20">
        <v>0</v>
      </c>
      <c r="K44" s="20">
        <v>0</v>
      </c>
      <c r="L44" s="20">
        <v>0</v>
      </c>
      <c r="M44" s="20">
        <v>0</v>
      </c>
      <c r="N44" s="2" t="s">
        <v>159</v>
      </c>
    </row>
    <row r="45" spans="1:14" x14ac:dyDescent="0.35">
      <c r="D45" s="4">
        <f>SUM(D14:D40)</f>
        <v>23854468</v>
      </c>
      <c r="E45" s="4">
        <f>SUM(E14:E40)</f>
        <v>10271362</v>
      </c>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G41:M44 F14:F44" xr:uid="{1AFD33A3-6D69-49AA-8E7B-233356B5C49E}">
      <formula1>40</formula1>
    </dataValidation>
    <dataValidation type="decimal" operator="lessThanOrEqual" allowBlank="1" showInputMessage="1" showErrorMessage="1" error="max. 15" sqref="G14:H40" xr:uid="{332F80C4-B4C2-4F58-93D5-6560645FCDCC}">
      <formula1>15</formula1>
    </dataValidation>
    <dataValidation type="decimal" operator="lessThanOrEqual" allowBlank="1" showInputMessage="1" showErrorMessage="1" error="max. 10" sqref="J14:K40" xr:uid="{2E98DD5D-CBA1-46EA-8FED-2F954C22FD97}">
      <formula1>10</formula1>
    </dataValidation>
    <dataValidation type="decimal" operator="lessThanOrEqual" allowBlank="1" showInputMessage="1" showErrorMessage="1" error="max. 5" sqref="I14:I40 L14:L40" xr:uid="{6094F1DC-ECCC-4BDD-AEC4-6B47747DF9F2}">
      <formula1>5</formula1>
    </dataValidation>
  </dataValidation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2ABD-76FE-49B8-80F4-9931C90B43EB}">
  <dimension ref="A1:BZ45"/>
  <sheetViews>
    <sheetView zoomScale="70" zoomScaleNormal="70" workbookViewId="0">
      <selection activeCell="N41" sqref="N41:N44"/>
    </sheetView>
  </sheetViews>
  <sheetFormatPr defaultColWidth="9.1796875" defaultRowHeight="12" x14ac:dyDescent="0.35"/>
  <cols>
    <col min="1" max="1" width="11.54296875" style="2" customWidth="1"/>
    <col min="2" max="2" width="30" style="2" bestFit="1" customWidth="1"/>
    <col min="3" max="3" width="45.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17" t="s">
        <v>6</v>
      </c>
      <c r="B6" s="117"/>
      <c r="C6" s="117"/>
      <c r="D6" s="6" t="s">
        <v>7</v>
      </c>
    </row>
    <row r="7" spans="1:78" x14ac:dyDescent="0.35">
      <c r="A7" s="6"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6"/>
    </row>
    <row r="11" spans="1:78" x14ac:dyDescent="0.35">
      <c r="A11" s="121" t="s">
        <v>12</v>
      </c>
      <c r="B11" s="121" t="s">
        <v>13</v>
      </c>
      <c r="C11" s="121" t="s">
        <v>14</v>
      </c>
      <c r="D11" s="121" t="s">
        <v>15</v>
      </c>
      <c r="E11" s="123" t="s">
        <v>16</v>
      </c>
      <c r="F11" s="121" t="s">
        <v>17</v>
      </c>
      <c r="G11" s="121" t="s">
        <v>18</v>
      </c>
      <c r="H11" s="121" t="s">
        <v>19</v>
      </c>
      <c r="I11" s="121" t="s">
        <v>20</v>
      </c>
      <c r="J11" s="121" t="s">
        <v>21</v>
      </c>
      <c r="K11" s="121" t="s">
        <v>22</v>
      </c>
      <c r="L11" s="121" t="s">
        <v>23</v>
      </c>
      <c r="M11" s="121" t="s">
        <v>24</v>
      </c>
    </row>
    <row r="12" spans="1:78" x14ac:dyDescent="0.35">
      <c r="A12" s="121"/>
      <c r="B12" s="121"/>
      <c r="C12" s="121"/>
      <c r="D12" s="121"/>
      <c r="E12" s="123"/>
      <c r="F12" s="121"/>
      <c r="G12" s="121"/>
      <c r="H12" s="121"/>
      <c r="I12" s="121"/>
      <c r="J12" s="121"/>
      <c r="K12" s="121"/>
      <c r="L12" s="121"/>
      <c r="M12" s="121"/>
    </row>
    <row r="13" spans="1:78" x14ac:dyDescent="0.35">
      <c r="A13" s="121"/>
      <c r="B13" s="121"/>
      <c r="C13" s="121"/>
      <c r="D13" s="121"/>
      <c r="E13" s="123"/>
      <c r="F13" s="103" t="s">
        <v>33</v>
      </c>
      <c r="G13" s="103" t="s">
        <v>34</v>
      </c>
      <c r="H13" s="103" t="s">
        <v>34</v>
      </c>
      <c r="I13" s="103" t="s">
        <v>35</v>
      </c>
      <c r="J13" s="103" t="s">
        <v>36</v>
      </c>
      <c r="K13" s="103" t="s">
        <v>36</v>
      </c>
      <c r="L13" s="103" t="s">
        <v>35</v>
      </c>
      <c r="M13" s="103"/>
    </row>
    <row r="14" spans="1:78" s="11" customFormat="1" x14ac:dyDescent="0.25">
      <c r="A14" s="113" t="s">
        <v>37</v>
      </c>
      <c r="B14" s="105" t="s">
        <v>38</v>
      </c>
      <c r="C14" s="105" t="s">
        <v>39</v>
      </c>
      <c r="D14" s="106">
        <v>157000</v>
      </c>
      <c r="E14" s="19">
        <v>100000</v>
      </c>
      <c r="F14" s="107">
        <v>32</v>
      </c>
      <c r="G14" s="107">
        <v>11</v>
      </c>
      <c r="H14" s="107">
        <v>12</v>
      </c>
      <c r="I14" s="107">
        <v>5</v>
      </c>
      <c r="J14" s="107">
        <v>7</v>
      </c>
      <c r="K14" s="107">
        <v>7</v>
      </c>
      <c r="L14" s="107">
        <v>3</v>
      </c>
      <c r="M14" s="10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7" t="s">
        <v>43</v>
      </c>
      <c r="B15" s="17" t="s">
        <v>44</v>
      </c>
      <c r="C15" s="18" t="s">
        <v>45</v>
      </c>
      <c r="D15" s="19">
        <v>125000</v>
      </c>
      <c r="E15" s="19">
        <v>100000</v>
      </c>
      <c r="F15" s="20">
        <v>30</v>
      </c>
      <c r="G15" s="20">
        <v>10</v>
      </c>
      <c r="H15" s="20">
        <v>12</v>
      </c>
      <c r="I15" s="20">
        <v>5</v>
      </c>
      <c r="J15" s="20">
        <v>9</v>
      </c>
      <c r="K15" s="20">
        <v>9</v>
      </c>
      <c r="L15" s="20">
        <v>2</v>
      </c>
      <c r="M15" s="20">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5" customHeight="1" x14ac:dyDescent="0.25">
      <c r="A16" s="17" t="s">
        <v>47</v>
      </c>
      <c r="B16" s="17" t="s">
        <v>48</v>
      </c>
      <c r="C16" s="18" t="s">
        <v>49</v>
      </c>
      <c r="D16" s="19">
        <v>354448</v>
      </c>
      <c r="E16" s="19">
        <v>120000</v>
      </c>
      <c r="F16" s="20">
        <v>33</v>
      </c>
      <c r="G16" s="20">
        <v>13</v>
      </c>
      <c r="H16" s="20">
        <v>12</v>
      </c>
      <c r="I16" s="20">
        <v>4</v>
      </c>
      <c r="J16" s="20">
        <v>5</v>
      </c>
      <c r="K16" s="20">
        <v>4</v>
      </c>
      <c r="L16" s="20">
        <v>4</v>
      </c>
      <c r="M16" s="20">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7" t="s">
        <v>51</v>
      </c>
      <c r="B17" s="17" t="s">
        <v>52</v>
      </c>
      <c r="C17" s="18" t="s">
        <v>53</v>
      </c>
      <c r="D17" s="19">
        <v>1151450</v>
      </c>
      <c r="E17" s="19">
        <v>150000</v>
      </c>
      <c r="F17" s="20">
        <v>33</v>
      </c>
      <c r="G17" s="20">
        <v>14</v>
      </c>
      <c r="H17" s="20">
        <v>12</v>
      </c>
      <c r="I17" s="20">
        <v>4</v>
      </c>
      <c r="J17" s="20">
        <v>5</v>
      </c>
      <c r="K17" s="20">
        <v>4</v>
      </c>
      <c r="L17" s="20">
        <v>4</v>
      </c>
      <c r="M17" s="20">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17" t="s">
        <v>56</v>
      </c>
      <c r="B18" s="17" t="s">
        <v>57</v>
      </c>
      <c r="C18" s="18" t="s">
        <v>58</v>
      </c>
      <c r="D18" s="19">
        <v>2732880</v>
      </c>
      <c r="E18" s="19">
        <v>150000</v>
      </c>
      <c r="F18" s="107">
        <v>32</v>
      </c>
      <c r="G18" s="107">
        <v>14</v>
      </c>
      <c r="H18" s="107">
        <v>12</v>
      </c>
      <c r="I18" s="107">
        <v>5</v>
      </c>
      <c r="J18" s="107">
        <v>8</v>
      </c>
      <c r="K18" s="107">
        <v>8</v>
      </c>
      <c r="L18" s="107">
        <v>5</v>
      </c>
      <c r="M18" s="20">
        <f t="shared" si="0"/>
        <v>84</v>
      </c>
    </row>
    <row r="19" spans="1:78" x14ac:dyDescent="0.25">
      <c r="A19" s="17" t="s">
        <v>59</v>
      </c>
      <c r="B19" s="17" t="s">
        <v>60</v>
      </c>
      <c r="C19" s="18" t="s">
        <v>61</v>
      </c>
      <c r="D19" s="19">
        <v>511900</v>
      </c>
      <c r="E19" s="19">
        <v>45000</v>
      </c>
      <c r="F19" s="107">
        <v>33</v>
      </c>
      <c r="G19" s="107">
        <v>13</v>
      </c>
      <c r="H19" s="107">
        <v>13</v>
      </c>
      <c r="I19" s="107">
        <v>4</v>
      </c>
      <c r="J19" s="107">
        <v>9</v>
      </c>
      <c r="K19" s="107">
        <v>9</v>
      </c>
      <c r="L19" s="107">
        <v>5</v>
      </c>
      <c r="M19" s="20">
        <f t="shared" si="0"/>
        <v>86</v>
      </c>
    </row>
    <row r="20" spans="1:78" x14ac:dyDescent="0.25">
      <c r="A20" s="17" t="s">
        <v>63</v>
      </c>
      <c r="B20" s="17" t="s">
        <v>64</v>
      </c>
      <c r="C20" s="18" t="s">
        <v>65</v>
      </c>
      <c r="D20" s="19">
        <v>234690</v>
      </c>
      <c r="E20" s="19">
        <v>150000</v>
      </c>
      <c r="F20" s="107">
        <v>35</v>
      </c>
      <c r="G20" s="107">
        <v>14</v>
      </c>
      <c r="H20" s="107">
        <v>13</v>
      </c>
      <c r="I20" s="107">
        <v>5</v>
      </c>
      <c r="J20" s="107">
        <v>10</v>
      </c>
      <c r="K20" s="107">
        <v>9</v>
      </c>
      <c r="L20" s="107">
        <v>5</v>
      </c>
      <c r="M20" s="20">
        <f t="shared" si="0"/>
        <v>91</v>
      </c>
    </row>
    <row r="21" spans="1:78" x14ac:dyDescent="0.25">
      <c r="A21" s="17" t="s">
        <v>66</v>
      </c>
      <c r="B21" s="17" t="s">
        <v>64</v>
      </c>
      <c r="C21" s="18" t="s">
        <v>67</v>
      </c>
      <c r="D21" s="19">
        <v>1892650</v>
      </c>
      <c r="E21" s="19">
        <v>500000</v>
      </c>
      <c r="F21" s="107">
        <v>35</v>
      </c>
      <c r="G21" s="107">
        <v>14</v>
      </c>
      <c r="H21" s="107">
        <v>13</v>
      </c>
      <c r="I21" s="107">
        <v>5</v>
      </c>
      <c r="J21" s="107">
        <v>10</v>
      </c>
      <c r="K21" s="107">
        <v>9</v>
      </c>
      <c r="L21" s="107">
        <v>5</v>
      </c>
      <c r="M21" s="20">
        <f t="shared" si="0"/>
        <v>91</v>
      </c>
    </row>
    <row r="22" spans="1:78" x14ac:dyDescent="0.25">
      <c r="A22" s="17" t="s">
        <v>69</v>
      </c>
      <c r="B22" s="17" t="s">
        <v>70</v>
      </c>
      <c r="C22" s="18" t="s">
        <v>71</v>
      </c>
      <c r="D22" s="19">
        <v>7530900</v>
      </c>
      <c r="E22" s="19">
        <v>4600000</v>
      </c>
      <c r="F22" s="107">
        <v>34</v>
      </c>
      <c r="G22" s="107">
        <v>14</v>
      </c>
      <c r="H22" s="107">
        <v>14</v>
      </c>
      <c r="I22" s="107">
        <v>3</v>
      </c>
      <c r="J22" s="107">
        <v>9</v>
      </c>
      <c r="K22" s="107">
        <v>10</v>
      </c>
      <c r="L22" s="107">
        <v>5</v>
      </c>
      <c r="M22" s="20">
        <f t="shared" si="0"/>
        <v>89</v>
      </c>
    </row>
    <row r="23" spans="1:78" x14ac:dyDescent="0.25">
      <c r="A23" s="17" t="s">
        <v>73</v>
      </c>
      <c r="B23" s="17" t="s">
        <v>74</v>
      </c>
      <c r="C23" s="18" t="s">
        <v>75</v>
      </c>
      <c r="D23" s="19">
        <v>153400</v>
      </c>
      <c r="E23" s="19">
        <v>120000</v>
      </c>
      <c r="F23" s="107">
        <v>37</v>
      </c>
      <c r="G23" s="107">
        <v>13</v>
      </c>
      <c r="H23" s="107">
        <v>14</v>
      </c>
      <c r="I23" s="107">
        <v>4</v>
      </c>
      <c r="J23" s="107">
        <v>9</v>
      </c>
      <c r="K23" s="107">
        <v>7</v>
      </c>
      <c r="L23" s="107">
        <v>5</v>
      </c>
      <c r="M23" s="20">
        <f t="shared" si="0"/>
        <v>89</v>
      </c>
    </row>
    <row r="24" spans="1:78" x14ac:dyDescent="0.25">
      <c r="A24" s="17" t="s">
        <v>77</v>
      </c>
      <c r="B24" s="17" t="s">
        <v>70</v>
      </c>
      <c r="C24" s="17" t="s">
        <v>71</v>
      </c>
      <c r="D24" s="19">
        <v>3062960</v>
      </c>
      <c r="E24" s="19">
        <v>450000</v>
      </c>
      <c r="F24" s="107">
        <v>33</v>
      </c>
      <c r="G24" s="107">
        <v>12</v>
      </c>
      <c r="H24" s="107">
        <v>11</v>
      </c>
      <c r="I24" s="107">
        <v>4</v>
      </c>
      <c r="J24" s="107">
        <v>2</v>
      </c>
      <c r="K24" s="107">
        <v>2</v>
      </c>
      <c r="L24" s="107">
        <v>5</v>
      </c>
      <c r="M24" s="20">
        <f t="shared" si="0"/>
        <v>69</v>
      </c>
    </row>
    <row r="25" spans="1:78" x14ac:dyDescent="0.25">
      <c r="A25" s="17" t="s">
        <v>79</v>
      </c>
      <c r="B25" s="17" t="s">
        <v>80</v>
      </c>
      <c r="C25" s="17" t="s">
        <v>81</v>
      </c>
      <c r="D25" s="19">
        <v>300000</v>
      </c>
      <c r="E25" s="19">
        <v>200000</v>
      </c>
      <c r="F25" s="107">
        <v>36</v>
      </c>
      <c r="G25" s="107">
        <v>11</v>
      </c>
      <c r="H25" s="107">
        <v>11</v>
      </c>
      <c r="I25" s="107">
        <v>5</v>
      </c>
      <c r="J25" s="107">
        <v>4</v>
      </c>
      <c r="K25" s="107">
        <v>8</v>
      </c>
      <c r="L25" s="107">
        <v>4</v>
      </c>
      <c r="M25" s="20">
        <f t="shared" si="0"/>
        <v>79</v>
      </c>
    </row>
    <row r="26" spans="1:78" x14ac:dyDescent="0.25">
      <c r="A26" s="17" t="s">
        <v>83</v>
      </c>
      <c r="B26" s="17" t="s">
        <v>84</v>
      </c>
      <c r="C26" s="17" t="s">
        <v>85</v>
      </c>
      <c r="D26" s="19">
        <v>143000</v>
      </c>
      <c r="E26" s="19">
        <v>119000</v>
      </c>
      <c r="F26" s="107">
        <v>33</v>
      </c>
      <c r="G26" s="107">
        <v>11</v>
      </c>
      <c r="H26" s="107">
        <v>11</v>
      </c>
      <c r="I26" s="107">
        <v>5</v>
      </c>
      <c r="J26" s="107">
        <v>9</v>
      </c>
      <c r="K26" s="107">
        <v>8</v>
      </c>
      <c r="L26" s="107">
        <v>4</v>
      </c>
      <c r="M26" s="20">
        <f t="shared" si="0"/>
        <v>81</v>
      </c>
    </row>
    <row r="27" spans="1:78" x14ac:dyDescent="0.25">
      <c r="A27" s="17" t="s">
        <v>87</v>
      </c>
      <c r="B27" s="17" t="s">
        <v>88</v>
      </c>
      <c r="C27" s="17" t="s">
        <v>89</v>
      </c>
      <c r="D27" s="19">
        <v>247900</v>
      </c>
      <c r="E27" s="19">
        <v>150000</v>
      </c>
      <c r="F27" s="107">
        <v>40</v>
      </c>
      <c r="G27" s="107">
        <v>14</v>
      </c>
      <c r="H27" s="107">
        <v>13</v>
      </c>
      <c r="I27" s="107">
        <v>5</v>
      </c>
      <c r="J27" s="107">
        <v>8</v>
      </c>
      <c r="K27" s="107">
        <v>10</v>
      </c>
      <c r="L27" s="107">
        <v>5</v>
      </c>
      <c r="M27" s="20">
        <f t="shared" si="0"/>
        <v>95</v>
      </c>
    </row>
    <row r="28" spans="1:78" x14ac:dyDescent="0.25">
      <c r="A28" s="35" t="s">
        <v>90</v>
      </c>
      <c r="B28" s="17" t="s">
        <v>91</v>
      </c>
      <c r="C28" s="18" t="s">
        <v>92</v>
      </c>
      <c r="D28" s="19">
        <v>198000</v>
      </c>
      <c r="E28" s="19">
        <v>100000</v>
      </c>
      <c r="F28" s="20">
        <v>37</v>
      </c>
      <c r="G28" s="20">
        <v>13</v>
      </c>
      <c r="H28" s="20">
        <v>12</v>
      </c>
      <c r="I28" s="20">
        <v>5</v>
      </c>
      <c r="J28" s="20">
        <v>9</v>
      </c>
      <c r="K28" s="20">
        <v>8</v>
      </c>
      <c r="L28" s="20">
        <v>5</v>
      </c>
      <c r="M28" s="20">
        <f t="shared" si="0"/>
        <v>89</v>
      </c>
    </row>
    <row r="29" spans="1:78" x14ac:dyDescent="0.25">
      <c r="A29" s="35" t="s">
        <v>93</v>
      </c>
      <c r="B29" s="17" t="s">
        <v>94</v>
      </c>
      <c r="C29" s="18" t="s">
        <v>95</v>
      </c>
      <c r="D29" s="19">
        <v>186000</v>
      </c>
      <c r="E29" s="19">
        <v>100000</v>
      </c>
      <c r="F29" s="20">
        <v>35</v>
      </c>
      <c r="G29" s="20">
        <v>11</v>
      </c>
      <c r="H29" s="20">
        <v>14</v>
      </c>
      <c r="I29" s="20">
        <v>5</v>
      </c>
      <c r="J29" s="20">
        <v>8</v>
      </c>
      <c r="K29" s="20">
        <v>8</v>
      </c>
      <c r="L29" s="20">
        <v>3</v>
      </c>
      <c r="M29" s="20">
        <f t="shared" si="0"/>
        <v>84</v>
      </c>
    </row>
    <row r="30" spans="1:78" x14ac:dyDescent="0.25">
      <c r="A30" s="17" t="s">
        <v>97</v>
      </c>
      <c r="B30" s="17" t="s">
        <v>98</v>
      </c>
      <c r="C30" s="18" t="s">
        <v>99</v>
      </c>
      <c r="D30" s="19">
        <v>200000</v>
      </c>
      <c r="E30" s="19">
        <v>180000</v>
      </c>
      <c r="F30" s="20">
        <v>34</v>
      </c>
      <c r="G30" s="20">
        <v>12</v>
      </c>
      <c r="H30" s="20">
        <v>12</v>
      </c>
      <c r="I30" s="20">
        <v>5</v>
      </c>
      <c r="J30" s="20">
        <v>9</v>
      </c>
      <c r="K30" s="20">
        <v>8</v>
      </c>
      <c r="L30" s="20">
        <v>5</v>
      </c>
      <c r="M30" s="20">
        <f t="shared" si="0"/>
        <v>85</v>
      </c>
    </row>
    <row r="31" spans="1:78" x14ac:dyDescent="0.25">
      <c r="A31" s="17" t="s">
        <v>101</v>
      </c>
      <c r="B31" s="17" t="s">
        <v>91</v>
      </c>
      <c r="C31" s="18" t="s">
        <v>102</v>
      </c>
      <c r="D31" s="19">
        <v>128300</v>
      </c>
      <c r="E31" s="19">
        <v>60000</v>
      </c>
      <c r="F31" s="20">
        <v>37</v>
      </c>
      <c r="G31" s="20">
        <v>13</v>
      </c>
      <c r="H31" s="20">
        <v>14</v>
      </c>
      <c r="I31" s="20">
        <v>5</v>
      </c>
      <c r="J31" s="20">
        <v>9</v>
      </c>
      <c r="K31" s="20">
        <v>9</v>
      </c>
      <c r="L31" s="20">
        <v>5</v>
      </c>
      <c r="M31" s="20">
        <f t="shared" si="0"/>
        <v>92</v>
      </c>
    </row>
    <row r="32" spans="1:78" ht="12.5" customHeight="1" x14ac:dyDescent="0.25">
      <c r="A32" s="108" t="s">
        <v>111</v>
      </c>
      <c r="B32" s="109" t="s">
        <v>88</v>
      </c>
      <c r="C32" s="108" t="s">
        <v>112</v>
      </c>
      <c r="D32" s="106">
        <v>291500</v>
      </c>
      <c r="E32" s="106">
        <v>200000</v>
      </c>
      <c r="F32" s="20">
        <v>35</v>
      </c>
      <c r="G32" s="20">
        <v>13</v>
      </c>
      <c r="H32" s="20">
        <v>14</v>
      </c>
      <c r="I32" s="20">
        <v>5</v>
      </c>
      <c r="J32" s="20">
        <v>9</v>
      </c>
      <c r="K32" s="20">
        <v>10</v>
      </c>
      <c r="L32" s="20">
        <v>5</v>
      </c>
      <c r="M32" s="20">
        <f t="shared" si="0"/>
        <v>91</v>
      </c>
    </row>
    <row r="33" spans="1:14" ht="12.75" customHeight="1" x14ac:dyDescent="0.25">
      <c r="A33" s="108" t="s">
        <v>113</v>
      </c>
      <c r="B33" s="110" t="s">
        <v>114</v>
      </c>
      <c r="C33" s="108" t="s">
        <v>115</v>
      </c>
      <c r="D33" s="106">
        <v>124000</v>
      </c>
      <c r="E33" s="106">
        <v>90000</v>
      </c>
      <c r="F33" s="20">
        <v>33</v>
      </c>
      <c r="G33" s="20">
        <v>12</v>
      </c>
      <c r="H33" s="20">
        <v>12</v>
      </c>
      <c r="I33" s="20">
        <v>3</v>
      </c>
      <c r="J33" s="20">
        <v>9</v>
      </c>
      <c r="K33" s="20">
        <v>7</v>
      </c>
      <c r="L33" s="20">
        <v>5</v>
      </c>
      <c r="M33" s="20">
        <f t="shared" si="0"/>
        <v>81</v>
      </c>
    </row>
    <row r="34" spans="1:14" ht="12.75" customHeight="1" x14ac:dyDescent="0.25">
      <c r="A34" s="108" t="s">
        <v>116</v>
      </c>
      <c r="B34" s="110" t="s">
        <v>84</v>
      </c>
      <c r="C34" s="108" t="s">
        <v>117</v>
      </c>
      <c r="D34" s="106">
        <v>128000</v>
      </c>
      <c r="E34" s="106">
        <v>90000</v>
      </c>
      <c r="F34" s="20">
        <v>33</v>
      </c>
      <c r="G34" s="20">
        <v>12</v>
      </c>
      <c r="H34" s="20">
        <v>12</v>
      </c>
      <c r="I34" s="20">
        <v>3</v>
      </c>
      <c r="J34" s="20">
        <v>9</v>
      </c>
      <c r="K34" s="20">
        <v>7</v>
      </c>
      <c r="L34" s="20">
        <v>4</v>
      </c>
      <c r="M34" s="20">
        <f t="shared" si="0"/>
        <v>80</v>
      </c>
    </row>
    <row r="35" spans="1:14" ht="12.75" customHeight="1" x14ac:dyDescent="0.25">
      <c r="A35" s="108" t="s">
        <v>118</v>
      </c>
      <c r="B35" s="110" t="s">
        <v>119</v>
      </c>
      <c r="C35" s="108" t="s">
        <v>120</v>
      </c>
      <c r="D35" s="106">
        <v>154845</v>
      </c>
      <c r="E35" s="106">
        <v>102362</v>
      </c>
      <c r="F35" s="20">
        <v>36</v>
      </c>
      <c r="G35" s="20">
        <v>13</v>
      </c>
      <c r="H35" s="20">
        <v>13</v>
      </c>
      <c r="I35" s="20">
        <v>5</v>
      </c>
      <c r="J35" s="20">
        <v>9</v>
      </c>
      <c r="K35" s="20">
        <v>9</v>
      </c>
      <c r="L35" s="20">
        <v>2</v>
      </c>
      <c r="M35" s="20">
        <f t="shared" si="0"/>
        <v>87</v>
      </c>
    </row>
    <row r="36" spans="1:14" x14ac:dyDescent="0.25">
      <c r="A36" s="35" t="s">
        <v>123</v>
      </c>
      <c r="B36" s="17" t="s">
        <v>124</v>
      </c>
      <c r="C36" s="111" t="s">
        <v>125</v>
      </c>
      <c r="D36" s="106">
        <v>400000</v>
      </c>
      <c r="E36" s="19">
        <v>200000</v>
      </c>
      <c r="F36" s="20">
        <v>0</v>
      </c>
      <c r="G36" s="20">
        <v>0</v>
      </c>
      <c r="H36" s="20">
        <v>0</v>
      </c>
      <c r="I36" s="20">
        <v>0</v>
      </c>
      <c r="J36" s="20">
        <v>0</v>
      </c>
      <c r="K36" s="20">
        <v>0</v>
      </c>
      <c r="L36" s="20">
        <v>0</v>
      </c>
      <c r="M36" s="20">
        <v>0</v>
      </c>
      <c r="N36" s="2" t="s">
        <v>106</v>
      </c>
    </row>
    <row r="37" spans="1:14" x14ac:dyDescent="0.25">
      <c r="A37" s="35" t="s">
        <v>127</v>
      </c>
      <c r="B37" s="17" t="s">
        <v>128</v>
      </c>
      <c r="C37" s="111" t="s">
        <v>129</v>
      </c>
      <c r="D37" s="19">
        <v>285000</v>
      </c>
      <c r="E37" s="19">
        <v>45000</v>
      </c>
      <c r="F37" s="20">
        <v>0</v>
      </c>
      <c r="G37" s="20">
        <v>0</v>
      </c>
      <c r="H37" s="20">
        <v>0</v>
      </c>
      <c r="I37" s="20">
        <v>0</v>
      </c>
      <c r="J37" s="20">
        <v>0</v>
      </c>
      <c r="K37" s="20">
        <v>0</v>
      </c>
      <c r="L37" s="20">
        <v>0</v>
      </c>
      <c r="M37" s="20">
        <v>0</v>
      </c>
      <c r="N37" s="2" t="s">
        <v>106</v>
      </c>
    </row>
    <row r="38" spans="1:14" x14ac:dyDescent="0.25">
      <c r="A38" s="35" t="s">
        <v>130</v>
      </c>
      <c r="B38" s="17" t="s">
        <v>131</v>
      </c>
      <c r="C38" s="111" t="s">
        <v>132</v>
      </c>
      <c r="D38" s="19">
        <v>224440</v>
      </c>
      <c r="E38" s="19">
        <v>150000</v>
      </c>
      <c r="F38" s="20">
        <v>0</v>
      </c>
      <c r="G38" s="20">
        <v>0</v>
      </c>
      <c r="H38" s="20">
        <v>0</v>
      </c>
      <c r="I38" s="20">
        <v>0</v>
      </c>
      <c r="J38" s="20">
        <v>0</v>
      </c>
      <c r="K38" s="20">
        <v>0</v>
      </c>
      <c r="L38" s="20">
        <v>0</v>
      </c>
      <c r="M38" s="20">
        <v>0</v>
      </c>
      <c r="N38" s="2" t="s">
        <v>106</v>
      </c>
    </row>
    <row r="39" spans="1:14" x14ac:dyDescent="0.25">
      <c r="A39" s="35" t="s">
        <v>133</v>
      </c>
      <c r="B39" s="17" t="s">
        <v>52</v>
      </c>
      <c r="C39" s="111" t="s">
        <v>134</v>
      </c>
      <c r="D39" s="19">
        <v>186205</v>
      </c>
      <c r="E39" s="19">
        <v>100000</v>
      </c>
      <c r="F39" s="20">
        <v>0</v>
      </c>
      <c r="G39" s="20">
        <v>0</v>
      </c>
      <c r="H39" s="20">
        <v>0</v>
      </c>
      <c r="I39" s="20">
        <v>0</v>
      </c>
      <c r="J39" s="20">
        <v>0</v>
      </c>
      <c r="K39" s="20">
        <v>0</v>
      </c>
      <c r="L39" s="20">
        <v>0</v>
      </c>
      <c r="M39" s="20">
        <v>0</v>
      </c>
      <c r="N39" s="2" t="s">
        <v>106</v>
      </c>
    </row>
    <row r="40" spans="1:14" x14ac:dyDescent="0.25">
      <c r="A40" s="35" t="s">
        <v>135</v>
      </c>
      <c r="B40" s="17" t="s">
        <v>136</v>
      </c>
      <c r="C40" s="111" t="s">
        <v>137</v>
      </c>
      <c r="D40" s="19">
        <v>2750000</v>
      </c>
      <c r="E40" s="19">
        <v>1900000</v>
      </c>
      <c r="F40" s="20">
        <v>0</v>
      </c>
      <c r="G40" s="20">
        <v>0</v>
      </c>
      <c r="H40" s="20">
        <v>0</v>
      </c>
      <c r="I40" s="20">
        <v>0</v>
      </c>
      <c r="J40" s="20">
        <v>0</v>
      </c>
      <c r="K40" s="20">
        <v>0</v>
      </c>
      <c r="L40" s="20">
        <v>0</v>
      </c>
      <c r="M40" s="20">
        <v>0</v>
      </c>
      <c r="N40" s="2" t="s">
        <v>106</v>
      </c>
    </row>
    <row r="41" spans="1:14" x14ac:dyDescent="0.25">
      <c r="A41" s="110" t="s">
        <v>142</v>
      </c>
      <c r="B41" s="110" t="s">
        <v>143</v>
      </c>
      <c r="C41" s="108" t="s">
        <v>144</v>
      </c>
      <c r="D41" s="106">
        <v>47000</v>
      </c>
      <c r="E41" s="106">
        <v>30000</v>
      </c>
      <c r="F41" s="20">
        <v>0</v>
      </c>
      <c r="G41" s="20">
        <v>0</v>
      </c>
      <c r="H41" s="20">
        <v>0</v>
      </c>
      <c r="I41" s="20">
        <v>0</v>
      </c>
      <c r="J41" s="20">
        <v>0</v>
      </c>
      <c r="K41" s="20">
        <v>0</v>
      </c>
      <c r="L41" s="20">
        <v>0</v>
      </c>
      <c r="M41" s="20">
        <v>0</v>
      </c>
      <c r="N41" s="2" t="s">
        <v>160</v>
      </c>
    </row>
    <row r="42" spans="1:14" x14ac:dyDescent="0.25">
      <c r="A42" s="110" t="s">
        <v>145</v>
      </c>
      <c r="B42" s="110" t="s">
        <v>128</v>
      </c>
      <c r="C42" s="108" t="s">
        <v>146</v>
      </c>
      <c r="D42" s="106">
        <v>250000</v>
      </c>
      <c r="E42" s="106">
        <v>100000</v>
      </c>
      <c r="F42" s="20">
        <v>0</v>
      </c>
      <c r="G42" s="20">
        <v>0</v>
      </c>
      <c r="H42" s="20">
        <v>0</v>
      </c>
      <c r="I42" s="20">
        <v>0</v>
      </c>
      <c r="J42" s="20">
        <v>0</v>
      </c>
      <c r="K42" s="20">
        <v>0</v>
      </c>
      <c r="L42" s="20">
        <v>0</v>
      </c>
      <c r="M42" s="20">
        <v>0</v>
      </c>
      <c r="N42" s="2" t="s">
        <v>160</v>
      </c>
    </row>
    <row r="43" spans="1:14" x14ac:dyDescent="0.25">
      <c r="A43" s="110" t="s">
        <v>147</v>
      </c>
      <c r="B43" s="109" t="s">
        <v>88</v>
      </c>
      <c r="C43" s="108" t="s">
        <v>148</v>
      </c>
      <c r="D43" s="106">
        <v>101700</v>
      </c>
      <c r="E43" s="106">
        <v>60000</v>
      </c>
      <c r="F43" s="20">
        <v>0</v>
      </c>
      <c r="G43" s="20">
        <v>0</v>
      </c>
      <c r="H43" s="20">
        <v>0</v>
      </c>
      <c r="I43" s="20">
        <v>0</v>
      </c>
      <c r="J43" s="20">
        <v>0</v>
      </c>
      <c r="K43" s="20">
        <v>0</v>
      </c>
      <c r="L43" s="20">
        <v>0</v>
      </c>
      <c r="M43" s="20">
        <v>0</v>
      </c>
      <c r="N43" s="2" t="s">
        <v>160</v>
      </c>
    </row>
    <row r="44" spans="1:14" x14ac:dyDescent="0.25">
      <c r="A44" s="110" t="s">
        <v>150</v>
      </c>
      <c r="B44" s="112" t="s">
        <v>151</v>
      </c>
      <c r="C44" s="108" t="s">
        <v>152</v>
      </c>
      <c r="D44" s="106">
        <v>1085660</v>
      </c>
      <c r="E44" s="106">
        <v>390000</v>
      </c>
      <c r="F44" s="20">
        <v>0</v>
      </c>
      <c r="G44" s="20">
        <v>0</v>
      </c>
      <c r="H44" s="20">
        <v>0</v>
      </c>
      <c r="I44" s="20">
        <v>0</v>
      </c>
      <c r="J44" s="20">
        <v>0</v>
      </c>
      <c r="K44" s="20">
        <v>0</v>
      </c>
      <c r="L44" s="20">
        <v>0</v>
      </c>
      <c r="M44" s="20">
        <v>0</v>
      </c>
      <c r="N44" s="2" t="s">
        <v>160</v>
      </c>
    </row>
    <row r="45" spans="1:14" x14ac:dyDescent="0.35">
      <c r="A45" s="36"/>
      <c r="D45" s="4">
        <f>SUM(D14:D40)</f>
        <v>23854468</v>
      </c>
      <c r="E45" s="4">
        <f>SUM(E14:E40)</f>
        <v>10271362</v>
      </c>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15" sqref="G14:H35" xr:uid="{270C81E3-C8F2-4984-A1A7-E88688B46313}">
      <formula1>15</formula1>
    </dataValidation>
    <dataValidation type="decimal" operator="lessThanOrEqual" allowBlank="1" showInputMessage="1" showErrorMessage="1" error="max. 10" sqref="J14:K35" xr:uid="{C767B48E-0BD8-47E7-9BE0-693FCED08878}">
      <formula1>10</formula1>
    </dataValidation>
    <dataValidation type="decimal" operator="lessThanOrEqual" allowBlank="1" showInputMessage="1" showErrorMessage="1" error="max. 5" sqref="I14:I35 L14:L35" xr:uid="{0FB5330A-DF8E-4DB8-815D-9D3920516804}">
      <formula1>5</formula1>
    </dataValidation>
    <dataValidation type="decimal" operator="lessThanOrEqual" allowBlank="1" showInputMessage="1" showErrorMessage="1" error="max. 40" sqref="G36:M44 F14:F44" xr:uid="{B81CEFB0-1520-4830-AD7E-2A4D7FC1048B}">
      <formula1>40</formula1>
    </dataValidation>
  </dataValidation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67E5-6435-429F-A212-6D1E0931C8B0}">
  <dimension ref="A1:BZ45"/>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17" t="s">
        <v>6</v>
      </c>
      <c r="B6" s="117"/>
      <c r="C6" s="117"/>
      <c r="D6" s="6" t="s">
        <v>7</v>
      </c>
    </row>
    <row r="7" spans="1:78" x14ac:dyDescent="0.35">
      <c r="A7" s="6"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6"/>
    </row>
    <row r="11" spans="1:78" x14ac:dyDescent="0.35">
      <c r="A11" s="121" t="s">
        <v>12</v>
      </c>
      <c r="B11" s="121" t="s">
        <v>13</v>
      </c>
      <c r="C11" s="121" t="s">
        <v>14</v>
      </c>
      <c r="D11" s="121" t="s">
        <v>15</v>
      </c>
      <c r="E11" s="123" t="s">
        <v>16</v>
      </c>
      <c r="F11" s="121" t="s">
        <v>17</v>
      </c>
      <c r="G11" s="121" t="s">
        <v>18</v>
      </c>
      <c r="H11" s="121" t="s">
        <v>19</v>
      </c>
      <c r="I11" s="121" t="s">
        <v>20</v>
      </c>
      <c r="J11" s="121" t="s">
        <v>21</v>
      </c>
      <c r="K11" s="121" t="s">
        <v>22</v>
      </c>
      <c r="L11" s="121" t="s">
        <v>23</v>
      </c>
      <c r="M11" s="121" t="s">
        <v>24</v>
      </c>
    </row>
    <row r="12" spans="1:78" x14ac:dyDescent="0.35">
      <c r="A12" s="121"/>
      <c r="B12" s="121"/>
      <c r="C12" s="121"/>
      <c r="D12" s="121"/>
      <c r="E12" s="123"/>
      <c r="F12" s="121"/>
      <c r="G12" s="121"/>
      <c r="H12" s="121"/>
      <c r="I12" s="121"/>
      <c r="J12" s="121"/>
      <c r="K12" s="121"/>
      <c r="L12" s="121"/>
      <c r="M12" s="121"/>
    </row>
    <row r="13" spans="1:78" x14ac:dyDescent="0.35">
      <c r="A13" s="121"/>
      <c r="B13" s="121"/>
      <c r="C13" s="121"/>
      <c r="D13" s="121"/>
      <c r="E13" s="123"/>
      <c r="F13" s="103" t="s">
        <v>33</v>
      </c>
      <c r="G13" s="103" t="s">
        <v>34</v>
      </c>
      <c r="H13" s="103" t="s">
        <v>34</v>
      </c>
      <c r="I13" s="103" t="s">
        <v>35</v>
      </c>
      <c r="J13" s="103" t="s">
        <v>36</v>
      </c>
      <c r="K13" s="103" t="s">
        <v>36</v>
      </c>
      <c r="L13" s="103" t="s">
        <v>35</v>
      </c>
      <c r="M13" s="103"/>
    </row>
    <row r="14" spans="1:78" s="11" customFormat="1" x14ac:dyDescent="0.25">
      <c r="A14" s="113" t="s">
        <v>37</v>
      </c>
      <c r="B14" s="105" t="s">
        <v>38</v>
      </c>
      <c r="C14" s="105" t="s">
        <v>39</v>
      </c>
      <c r="D14" s="106">
        <v>157000</v>
      </c>
      <c r="E14" s="19">
        <v>100000</v>
      </c>
      <c r="F14" s="107">
        <v>0</v>
      </c>
      <c r="G14" s="107">
        <v>0</v>
      </c>
      <c r="H14" s="107">
        <v>0</v>
      </c>
      <c r="I14" s="107">
        <v>0</v>
      </c>
      <c r="J14" s="107">
        <v>0</v>
      </c>
      <c r="K14" s="107">
        <v>0</v>
      </c>
      <c r="L14" s="107">
        <v>0</v>
      </c>
      <c r="M14" s="107">
        <v>0</v>
      </c>
      <c r="N14" s="2" t="s">
        <v>108</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7" t="s">
        <v>43</v>
      </c>
      <c r="B15" s="17" t="s">
        <v>44</v>
      </c>
      <c r="C15" s="18" t="s">
        <v>45</v>
      </c>
      <c r="D15" s="19">
        <v>125000</v>
      </c>
      <c r="E15" s="19">
        <v>100000</v>
      </c>
      <c r="F15" s="107">
        <v>0</v>
      </c>
      <c r="G15" s="107">
        <v>0</v>
      </c>
      <c r="H15" s="107">
        <v>0</v>
      </c>
      <c r="I15" s="107">
        <v>0</v>
      </c>
      <c r="J15" s="107">
        <v>0</v>
      </c>
      <c r="K15" s="107">
        <v>0</v>
      </c>
      <c r="L15" s="107">
        <v>0</v>
      </c>
      <c r="M15" s="107">
        <v>0</v>
      </c>
      <c r="N15" s="2" t="s">
        <v>108</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7" t="s">
        <v>47</v>
      </c>
      <c r="B16" s="17" t="s">
        <v>48</v>
      </c>
      <c r="C16" s="18" t="s">
        <v>49</v>
      </c>
      <c r="D16" s="19">
        <v>354448</v>
      </c>
      <c r="E16" s="19">
        <v>120000</v>
      </c>
      <c r="F16" s="107">
        <v>0</v>
      </c>
      <c r="G16" s="107">
        <v>0</v>
      </c>
      <c r="H16" s="107">
        <v>0</v>
      </c>
      <c r="I16" s="107">
        <v>0</v>
      </c>
      <c r="J16" s="107">
        <v>0</v>
      </c>
      <c r="K16" s="107">
        <v>0</v>
      </c>
      <c r="L16" s="107">
        <v>0</v>
      </c>
      <c r="M16" s="107">
        <v>0</v>
      </c>
      <c r="N16" s="2" t="s">
        <v>108</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7" t="s">
        <v>51</v>
      </c>
      <c r="B17" s="17" t="s">
        <v>52</v>
      </c>
      <c r="C17" s="18" t="s">
        <v>53</v>
      </c>
      <c r="D17" s="19">
        <v>1151450</v>
      </c>
      <c r="E17" s="19">
        <v>150000</v>
      </c>
      <c r="F17" s="107">
        <v>0</v>
      </c>
      <c r="G17" s="107">
        <v>0</v>
      </c>
      <c r="H17" s="107">
        <v>0</v>
      </c>
      <c r="I17" s="107">
        <v>0</v>
      </c>
      <c r="J17" s="107">
        <v>0</v>
      </c>
      <c r="K17" s="107">
        <v>0</v>
      </c>
      <c r="L17" s="107">
        <v>0</v>
      </c>
      <c r="M17" s="107">
        <v>0</v>
      </c>
      <c r="N17" s="2" t="s">
        <v>108</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17" t="s">
        <v>56</v>
      </c>
      <c r="B18" s="17" t="s">
        <v>57</v>
      </c>
      <c r="C18" s="18" t="s">
        <v>58</v>
      </c>
      <c r="D18" s="19">
        <v>2732880</v>
      </c>
      <c r="E18" s="19">
        <v>150000</v>
      </c>
      <c r="F18" s="107">
        <v>32</v>
      </c>
      <c r="G18" s="107">
        <v>15</v>
      </c>
      <c r="H18" s="107">
        <v>13</v>
      </c>
      <c r="I18" s="107">
        <v>5</v>
      </c>
      <c r="J18" s="107">
        <v>9</v>
      </c>
      <c r="K18" s="107">
        <v>8</v>
      </c>
      <c r="L18" s="107">
        <v>5</v>
      </c>
      <c r="M18" s="20">
        <v>87</v>
      </c>
    </row>
    <row r="19" spans="1:78" x14ac:dyDescent="0.25">
      <c r="A19" s="17" t="s">
        <v>59</v>
      </c>
      <c r="B19" s="17" t="s">
        <v>60</v>
      </c>
      <c r="C19" s="18" t="s">
        <v>61</v>
      </c>
      <c r="D19" s="19">
        <v>511900</v>
      </c>
      <c r="E19" s="19">
        <v>45000</v>
      </c>
      <c r="F19" s="107">
        <v>32</v>
      </c>
      <c r="G19" s="107">
        <v>15</v>
      </c>
      <c r="H19" s="107">
        <v>13</v>
      </c>
      <c r="I19" s="107">
        <v>5</v>
      </c>
      <c r="J19" s="107">
        <v>9</v>
      </c>
      <c r="K19" s="107">
        <v>8</v>
      </c>
      <c r="L19" s="107">
        <v>5</v>
      </c>
      <c r="M19" s="20">
        <v>87</v>
      </c>
    </row>
    <row r="20" spans="1:78" x14ac:dyDescent="0.25">
      <c r="A20" s="17" t="s">
        <v>63</v>
      </c>
      <c r="B20" s="17" t="s">
        <v>64</v>
      </c>
      <c r="C20" s="18" t="s">
        <v>65</v>
      </c>
      <c r="D20" s="19">
        <v>234690</v>
      </c>
      <c r="E20" s="19">
        <v>150000</v>
      </c>
      <c r="F20" s="107">
        <v>37</v>
      </c>
      <c r="G20" s="107">
        <v>15</v>
      </c>
      <c r="H20" s="107">
        <v>13</v>
      </c>
      <c r="I20" s="107">
        <v>5</v>
      </c>
      <c r="J20" s="107">
        <v>9</v>
      </c>
      <c r="K20" s="107">
        <v>8</v>
      </c>
      <c r="L20" s="107">
        <v>5</v>
      </c>
      <c r="M20" s="20">
        <v>92</v>
      </c>
    </row>
    <row r="21" spans="1:78" x14ac:dyDescent="0.25">
      <c r="A21" s="17" t="s">
        <v>66</v>
      </c>
      <c r="B21" s="17" t="s">
        <v>64</v>
      </c>
      <c r="C21" s="18" t="s">
        <v>67</v>
      </c>
      <c r="D21" s="19">
        <v>1892650</v>
      </c>
      <c r="E21" s="19">
        <v>500000</v>
      </c>
      <c r="F21" s="107">
        <v>37</v>
      </c>
      <c r="G21" s="107">
        <v>15</v>
      </c>
      <c r="H21" s="107">
        <v>13</v>
      </c>
      <c r="I21" s="107">
        <v>5</v>
      </c>
      <c r="J21" s="107">
        <v>9</v>
      </c>
      <c r="K21" s="107">
        <v>8</v>
      </c>
      <c r="L21" s="107">
        <v>5</v>
      </c>
      <c r="M21" s="20">
        <v>92</v>
      </c>
    </row>
    <row r="22" spans="1:78" x14ac:dyDescent="0.25">
      <c r="A22" s="17" t="s">
        <v>69</v>
      </c>
      <c r="B22" s="17" t="s">
        <v>70</v>
      </c>
      <c r="C22" s="18" t="s">
        <v>71</v>
      </c>
      <c r="D22" s="19">
        <v>7530900</v>
      </c>
      <c r="E22" s="19">
        <v>4600000</v>
      </c>
      <c r="F22" s="107">
        <v>40</v>
      </c>
      <c r="G22" s="107">
        <v>15</v>
      </c>
      <c r="H22" s="107">
        <v>13</v>
      </c>
      <c r="I22" s="107">
        <v>5</v>
      </c>
      <c r="J22" s="107">
        <v>9</v>
      </c>
      <c r="K22" s="107">
        <v>8</v>
      </c>
      <c r="L22" s="107">
        <v>5</v>
      </c>
      <c r="M22" s="20">
        <v>95</v>
      </c>
    </row>
    <row r="23" spans="1:78" x14ac:dyDescent="0.25">
      <c r="A23" s="17" t="s">
        <v>73</v>
      </c>
      <c r="B23" s="17" t="s">
        <v>74</v>
      </c>
      <c r="C23" s="18" t="s">
        <v>75</v>
      </c>
      <c r="D23" s="19">
        <v>153400</v>
      </c>
      <c r="E23" s="19">
        <v>120000</v>
      </c>
      <c r="F23" s="107">
        <v>37</v>
      </c>
      <c r="G23" s="107">
        <v>15</v>
      </c>
      <c r="H23" s="107">
        <v>13</v>
      </c>
      <c r="I23" s="107">
        <v>5</v>
      </c>
      <c r="J23" s="107">
        <v>9</v>
      </c>
      <c r="K23" s="107">
        <v>8</v>
      </c>
      <c r="L23" s="107">
        <v>5</v>
      </c>
      <c r="M23" s="20">
        <v>92</v>
      </c>
    </row>
    <row r="24" spans="1:78" x14ac:dyDescent="0.25">
      <c r="A24" s="17" t="s">
        <v>77</v>
      </c>
      <c r="B24" s="17" t="s">
        <v>70</v>
      </c>
      <c r="C24" s="17" t="s">
        <v>71</v>
      </c>
      <c r="D24" s="19">
        <v>3062960</v>
      </c>
      <c r="E24" s="19">
        <v>450000</v>
      </c>
      <c r="F24" s="107">
        <v>28</v>
      </c>
      <c r="G24" s="107">
        <v>13</v>
      </c>
      <c r="H24" s="107">
        <v>12</v>
      </c>
      <c r="I24" s="107">
        <v>3</v>
      </c>
      <c r="J24" s="107">
        <v>7</v>
      </c>
      <c r="K24" s="107">
        <v>8</v>
      </c>
      <c r="L24" s="107">
        <v>5</v>
      </c>
      <c r="M24" s="20">
        <v>92</v>
      </c>
    </row>
    <row r="25" spans="1:78" x14ac:dyDescent="0.25">
      <c r="A25" s="17" t="s">
        <v>79</v>
      </c>
      <c r="B25" s="17" t="s">
        <v>80</v>
      </c>
      <c r="C25" s="17" t="s">
        <v>81</v>
      </c>
      <c r="D25" s="19">
        <v>300000</v>
      </c>
      <c r="E25" s="19">
        <v>200000</v>
      </c>
      <c r="F25" s="107">
        <v>34</v>
      </c>
      <c r="G25" s="107">
        <v>11</v>
      </c>
      <c r="H25" s="107">
        <v>12</v>
      </c>
      <c r="I25" s="107">
        <v>4</v>
      </c>
      <c r="J25" s="107">
        <v>8</v>
      </c>
      <c r="K25" s="107">
        <v>8</v>
      </c>
      <c r="L25" s="107">
        <v>4</v>
      </c>
      <c r="M25" s="20">
        <v>92</v>
      </c>
    </row>
    <row r="26" spans="1:78" x14ac:dyDescent="0.25">
      <c r="A26" s="17" t="s">
        <v>83</v>
      </c>
      <c r="B26" s="17" t="s">
        <v>84</v>
      </c>
      <c r="C26" s="17" t="s">
        <v>85</v>
      </c>
      <c r="D26" s="19">
        <v>143000</v>
      </c>
      <c r="E26" s="19">
        <v>119000</v>
      </c>
      <c r="F26" s="107">
        <v>34</v>
      </c>
      <c r="G26" s="107">
        <v>12</v>
      </c>
      <c r="H26" s="107">
        <v>12</v>
      </c>
      <c r="I26" s="107">
        <v>4</v>
      </c>
      <c r="J26" s="107">
        <v>8</v>
      </c>
      <c r="K26" s="107">
        <v>8</v>
      </c>
      <c r="L26" s="107">
        <v>4</v>
      </c>
      <c r="M26" s="20">
        <v>92</v>
      </c>
    </row>
    <row r="27" spans="1:78" x14ac:dyDescent="0.25">
      <c r="A27" s="17" t="s">
        <v>87</v>
      </c>
      <c r="B27" s="17" t="s">
        <v>88</v>
      </c>
      <c r="C27" s="17" t="s">
        <v>89</v>
      </c>
      <c r="D27" s="19">
        <v>247900</v>
      </c>
      <c r="E27" s="19">
        <v>150000</v>
      </c>
      <c r="F27" s="107">
        <v>40</v>
      </c>
      <c r="G27" s="107">
        <v>15</v>
      </c>
      <c r="H27" s="107">
        <v>15</v>
      </c>
      <c r="I27" s="107">
        <v>5</v>
      </c>
      <c r="J27" s="107">
        <v>10</v>
      </c>
      <c r="K27" s="107">
        <v>10</v>
      </c>
      <c r="L27" s="107">
        <v>5</v>
      </c>
      <c r="M27" s="20">
        <v>92</v>
      </c>
    </row>
    <row r="28" spans="1:78" x14ac:dyDescent="0.25">
      <c r="A28" s="17" t="s">
        <v>90</v>
      </c>
      <c r="B28" s="17" t="s">
        <v>91</v>
      </c>
      <c r="C28" s="18" t="s">
        <v>92</v>
      </c>
      <c r="D28" s="19">
        <v>198000</v>
      </c>
      <c r="E28" s="19">
        <v>100000</v>
      </c>
      <c r="F28" s="20">
        <v>34</v>
      </c>
      <c r="G28" s="20">
        <v>12</v>
      </c>
      <c r="H28" s="20">
        <v>13</v>
      </c>
      <c r="I28" s="20">
        <v>4</v>
      </c>
      <c r="J28" s="20">
        <v>8</v>
      </c>
      <c r="K28" s="20">
        <v>9</v>
      </c>
      <c r="L28" s="20">
        <v>5</v>
      </c>
      <c r="M28" s="20">
        <f t="shared" ref="M28:M35" si="0">SUM(F28:L28)</f>
        <v>85</v>
      </c>
    </row>
    <row r="29" spans="1:78" x14ac:dyDescent="0.25">
      <c r="A29" s="17" t="s">
        <v>93</v>
      </c>
      <c r="B29" s="17" t="s">
        <v>94</v>
      </c>
      <c r="C29" s="18" t="s">
        <v>95</v>
      </c>
      <c r="D29" s="19">
        <v>186000</v>
      </c>
      <c r="E29" s="19">
        <v>100000</v>
      </c>
      <c r="F29" s="20">
        <v>34</v>
      </c>
      <c r="G29" s="20">
        <v>11</v>
      </c>
      <c r="H29" s="20">
        <v>13</v>
      </c>
      <c r="I29" s="20">
        <v>4</v>
      </c>
      <c r="J29" s="20">
        <v>8</v>
      </c>
      <c r="K29" s="20">
        <v>9</v>
      </c>
      <c r="L29" s="20">
        <v>3</v>
      </c>
      <c r="M29" s="20">
        <f t="shared" si="0"/>
        <v>82</v>
      </c>
    </row>
    <row r="30" spans="1:78" x14ac:dyDescent="0.25">
      <c r="A30" s="17" t="s">
        <v>97</v>
      </c>
      <c r="B30" s="17" t="s">
        <v>98</v>
      </c>
      <c r="C30" s="18" t="s">
        <v>99</v>
      </c>
      <c r="D30" s="19">
        <v>200000</v>
      </c>
      <c r="E30" s="19">
        <v>180000</v>
      </c>
      <c r="F30" s="20">
        <v>35</v>
      </c>
      <c r="G30" s="20">
        <v>13</v>
      </c>
      <c r="H30" s="20">
        <v>13</v>
      </c>
      <c r="I30" s="20">
        <v>4</v>
      </c>
      <c r="J30" s="20">
        <v>8</v>
      </c>
      <c r="K30" s="20">
        <v>9</v>
      </c>
      <c r="L30" s="20">
        <v>5</v>
      </c>
      <c r="M30" s="20">
        <f t="shared" si="0"/>
        <v>87</v>
      </c>
    </row>
    <row r="31" spans="1:78" x14ac:dyDescent="0.25">
      <c r="A31" s="17" t="s">
        <v>101</v>
      </c>
      <c r="B31" s="17" t="s">
        <v>91</v>
      </c>
      <c r="C31" s="18" t="s">
        <v>102</v>
      </c>
      <c r="D31" s="19">
        <v>128300</v>
      </c>
      <c r="E31" s="19">
        <v>60000</v>
      </c>
      <c r="F31" s="20">
        <v>34</v>
      </c>
      <c r="G31" s="20">
        <v>12</v>
      </c>
      <c r="H31" s="20">
        <v>13</v>
      </c>
      <c r="I31" s="20">
        <v>4</v>
      </c>
      <c r="J31" s="20">
        <v>8</v>
      </c>
      <c r="K31" s="20">
        <v>9</v>
      </c>
      <c r="L31" s="20">
        <v>5</v>
      </c>
      <c r="M31" s="20">
        <f t="shared" si="0"/>
        <v>85</v>
      </c>
    </row>
    <row r="32" spans="1:78" ht="12.5" customHeight="1" x14ac:dyDescent="0.25">
      <c r="A32" s="110" t="s">
        <v>111</v>
      </c>
      <c r="B32" s="109" t="s">
        <v>88</v>
      </c>
      <c r="C32" s="108" t="s">
        <v>112</v>
      </c>
      <c r="D32" s="106">
        <v>291500</v>
      </c>
      <c r="E32" s="106">
        <v>200000</v>
      </c>
      <c r="F32" s="20">
        <v>35</v>
      </c>
      <c r="G32" s="20">
        <v>12</v>
      </c>
      <c r="H32" s="20">
        <v>12</v>
      </c>
      <c r="I32" s="20">
        <v>4</v>
      </c>
      <c r="J32" s="20">
        <v>8</v>
      </c>
      <c r="K32" s="20">
        <v>8</v>
      </c>
      <c r="L32" s="20">
        <v>5</v>
      </c>
      <c r="M32" s="20">
        <f t="shared" si="0"/>
        <v>84</v>
      </c>
    </row>
    <row r="33" spans="1:14" ht="12.75" customHeight="1" x14ac:dyDescent="0.25">
      <c r="A33" s="110" t="s">
        <v>113</v>
      </c>
      <c r="B33" s="110" t="s">
        <v>114</v>
      </c>
      <c r="C33" s="108" t="s">
        <v>115</v>
      </c>
      <c r="D33" s="106">
        <v>124000</v>
      </c>
      <c r="E33" s="106">
        <v>90000</v>
      </c>
      <c r="F33" s="20">
        <v>35</v>
      </c>
      <c r="G33" s="20">
        <v>12</v>
      </c>
      <c r="H33" s="20">
        <v>12</v>
      </c>
      <c r="I33" s="20">
        <v>4</v>
      </c>
      <c r="J33" s="20">
        <v>8</v>
      </c>
      <c r="K33" s="20">
        <v>8</v>
      </c>
      <c r="L33" s="20">
        <v>5</v>
      </c>
      <c r="M33" s="20">
        <f t="shared" si="0"/>
        <v>84</v>
      </c>
    </row>
    <row r="34" spans="1:14" ht="12.75" customHeight="1" x14ac:dyDescent="0.25">
      <c r="A34" s="110" t="s">
        <v>116</v>
      </c>
      <c r="B34" s="110" t="s">
        <v>84</v>
      </c>
      <c r="C34" s="108" t="s">
        <v>117</v>
      </c>
      <c r="D34" s="106">
        <v>128000</v>
      </c>
      <c r="E34" s="106">
        <v>90000</v>
      </c>
      <c r="F34" s="20">
        <v>35</v>
      </c>
      <c r="G34" s="20">
        <v>12</v>
      </c>
      <c r="H34" s="20">
        <v>12</v>
      </c>
      <c r="I34" s="20">
        <v>4</v>
      </c>
      <c r="J34" s="20">
        <v>8</v>
      </c>
      <c r="K34" s="20">
        <v>8</v>
      </c>
      <c r="L34" s="20">
        <v>4</v>
      </c>
      <c r="M34" s="20">
        <f t="shared" si="0"/>
        <v>83</v>
      </c>
    </row>
    <row r="35" spans="1:14" ht="12.75" customHeight="1" x14ac:dyDescent="0.25">
      <c r="A35" s="110" t="s">
        <v>118</v>
      </c>
      <c r="B35" s="110" t="s">
        <v>119</v>
      </c>
      <c r="C35" s="108" t="s">
        <v>120</v>
      </c>
      <c r="D35" s="106">
        <v>154845</v>
      </c>
      <c r="E35" s="106">
        <v>102362</v>
      </c>
      <c r="F35" s="20">
        <v>35</v>
      </c>
      <c r="G35" s="20">
        <v>12</v>
      </c>
      <c r="H35" s="20">
        <v>12</v>
      </c>
      <c r="I35" s="20">
        <v>4</v>
      </c>
      <c r="J35" s="20">
        <v>8</v>
      </c>
      <c r="K35" s="20">
        <v>8</v>
      </c>
      <c r="L35" s="20">
        <v>3</v>
      </c>
      <c r="M35" s="20">
        <f t="shared" si="0"/>
        <v>82</v>
      </c>
    </row>
    <row r="36" spans="1:14" x14ac:dyDescent="0.25">
      <c r="A36" s="17" t="s">
        <v>123</v>
      </c>
      <c r="B36" s="17" t="s">
        <v>124</v>
      </c>
      <c r="C36" s="111" t="s">
        <v>125</v>
      </c>
      <c r="D36" s="106">
        <v>400000</v>
      </c>
      <c r="E36" s="19">
        <v>200000</v>
      </c>
      <c r="F36" s="20">
        <v>35</v>
      </c>
      <c r="G36" s="20">
        <v>12</v>
      </c>
      <c r="H36" s="20">
        <v>13</v>
      </c>
      <c r="I36" s="20">
        <v>4</v>
      </c>
      <c r="J36" s="20">
        <v>9</v>
      </c>
      <c r="K36" s="20">
        <v>9</v>
      </c>
      <c r="L36" s="20">
        <v>4</v>
      </c>
      <c r="M36" s="20">
        <v>86</v>
      </c>
    </row>
    <row r="37" spans="1:14" x14ac:dyDescent="0.25">
      <c r="A37" s="17" t="s">
        <v>127</v>
      </c>
      <c r="B37" s="17" t="s">
        <v>128</v>
      </c>
      <c r="C37" s="111" t="s">
        <v>129</v>
      </c>
      <c r="D37" s="19">
        <v>285000</v>
      </c>
      <c r="E37" s="19">
        <v>45000</v>
      </c>
      <c r="F37" s="20">
        <v>35</v>
      </c>
      <c r="G37" s="20">
        <v>11</v>
      </c>
      <c r="H37" s="20">
        <v>12</v>
      </c>
      <c r="I37" s="20">
        <v>4</v>
      </c>
      <c r="J37" s="20">
        <v>9</v>
      </c>
      <c r="K37" s="20">
        <v>9</v>
      </c>
      <c r="L37" s="20">
        <v>5</v>
      </c>
      <c r="M37" s="20">
        <v>85</v>
      </c>
    </row>
    <row r="38" spans="1:14" x14ac:dyDescent="0.25">
      <c r="A38" s="17" t="s">
        <v>130</v>
      </c>
      <c r="B38" s="17" t="s">
        <v>131</v>
      </c>
      <c r="C38" s="111" t="s">
        <v>132</v>
      </c>
      <c r="D38" s="19">
        <v>224440</v>
      </c>
      <c r="E38" s="19">
        <v>150000</v>
      </c>
      <c r="F38" s="20">
        <v>33</v>
      </c>
      <c r="G38" s="20">
        <v>10</v>
      </c>
      <c r="H38" s="20">
        <v>12</v>
      </c>
      <c r="I38" s="20">
        <v>4</v>
      </c>
      <c r="J38" s="20">
        <v>9</v>
      </c>
      <c r="K38" s="20">
        <v>9</v>
      </c>
      <c r="L38" s="20">
        <v>5</v>
      </c>
      <c r="M38" s="20">
        <v>82</v>
      </c>
    </row>
    <row r="39" spans="1:14" x14ac:dyDescent="0.25">
      <c r="A39" s="17" t="s">
        <v>133</v>
      </c>
      <c r="B39" s="17" t="s">
        <v>52</v>
      </c>
      <c r="C39" s="111" t="s">
        <v>134</v>
      </c>
      <c r="D39" s="19">
        <v>186205</v>
      </c>
      <c r="E39" s="19">
        <v>100000</v>
      </c>
      <c r="F39" s="20">
        <v>35</v>
      </c>
      <c r="G39" s="20">
        <v>12</v>
      </c>
      <c r="H39" s="20">
        <v>12</v>
      </c>
      <c r="I39" s="20">
        <v>4</v>
      </c>
      <c r="J39" s="20">
        <v>9</v>
      </c>
      <c r="K39" s="20">
        <v>9</v>
      </c>
      <c r="L39" s="20">
        <v>5</v>
      </c>
      <c r="M39" s="20">
        <v>86</v>
      </c>
    </row>
    <row r="40" spans="1:14" x14ac:dyDescent="0.25">
      <c r="A40" s="17" t="s">
        <v>135</v>
      </c>
      <c r="B40" s="17" t="s">
        <v>136</v>
      </c>
      <c r="C40" s="111" t="s">
        <v>137</v>
      </c>
      <c r="D40" s="19">
        <v>2750000</v>
      </c>
      <c r="E40" s="19">
        <v>1900000</v>
      </c>
      <c r="F40" s="20">
        <v>35</v>
      </c>
      <c r="G40" s="20">
        <v>14</v>
      </c>
      <c r="H40" s="20">
        <v>14</v>
      </c>
      <c r="I40" s="20">
        <v>4</v>
      </c>
      <c r="J40" s="20">
        <v>7</v>
      </c>
      <c r="K40" s="20">
        <v>9</v>
      </c>
      <c r="L40" s="20">
        <v>5</v>
      </c>
      <c r="M40" s="20">
        <v>88</v>
      </c>
    </row>
    <row r="41" spans="1:14" x14ac:dyDescent="0.25">
      <c r="A41" s="110" t="s">
        <v>142</v>
      </c>
      <c r="B41" s="110" t="s">
        <v>143</v>
      </c>
      <c r="C41" s="108" t="s">
        <v>144</v>
      </c>
      <c r="D41" s="106">
        <v>47000</v>
      </c>
      <c r="E41" s="106">
        <v>30000</v>
      </c>
      <c r="F41" s="20">
        <v>0</v>
      </c>
      <c r="G41" s="20">
        <v>0</v>
      </c>
      <c r="H41" s="20">
        <v>0</v>
      </c>
      <c r="I41" s="20">
        <v>0</v>
      </c>
      <c r="J41" s="20">
        <v>0</v>
      </c>
      <c r="K41" s="20">
        <v>0</v>
      </c>
      <c r="L41" s="20">
        <v>0</v>
      </c>
      <c r="M41" s="20">
        <v>0</v>
      </c>
      <c r="N41" s="2" t="s">
        <v>160</v>
      </c>
    </row>
    <row r="42" spans="1:14" x14ac:dyDescent="0.25">
      <c r="A42" s="110" t="s">
        <v>145</v>
      </c>
      <c r="B42" s="110" t="s">
        <v>128</v>
      </c>
      <c r="C42" s="108" t="s">
        <v>146</v>
      </c>
      <c r="D42" s="106">
        <v>250000</v>
      </c>
      <c r="E42" s="106">
        <v>100000</v>
      </c>
      <c r="F42" s="20">
        <v>0</v>
      </c>
      <c r="G42" s="20">
        <v>0</v>
      </c>
      <c r="H42" s="20">
        <v>0</v>
      </c>
      <c r="I42" s="20">
        <v>0</v>
      </c>
      <c r="J42" s="20">
        <v>0</v>
      </c>
      <c r="K42" s="20">
        <v>0</v>
      </c>
      <c r="L42" s="20">
        <v>0</v>
      </c>
      <c r="M42" s="20">
        <v>0</v>
      </c>
      <c r="N42" s="2" t="s">
        <v>160</v>
      </c>
    </row>
    <row r="43" spans="1:14" x14ac:dyDescent="0.25">
      <c r="A43" s="110" t="s">
        <v>147</v>
      </c>
      <c r="B43" s="109" t="s">
        <v>88</v>
      </c>
      <c r="C43" s="108" t="s">
        <v>148</v>
      </c>
      <c r="D43" s="106">
        <v>101700</v>
      </c>
      <c r="E43" s="106">
        <v>60000</v>
      </c>
      <c r="F43" s="20">
        <v>0</v>
      </c>
      <c r="G43" s="20">
        <v>0</v>
      </c>
      <c r="H43" s="20">
        <v>0</v>
      </c>
      <c r="I43" s="20">
        <v>0</v>
      </c>
      <c r="J43" s="20">
        <v>0</v>
      </c>
      <c r="K43" s="20">
        <v>0</v>
      </c>
      <c r="L43" s="20">
        <v>0</v>
      </c>
      <c r="M43" s="20">
        <v>0</v>
      </c>
      <c r="N43" s="2" t="s">
        <v>160</v>
      </c>
    </row>
    <row r="44" spans="1:14" x14ac:dyDescent="0.25">
      <c r="A44" s="110" t="s">
        <v>150</v>
      </c>
      <c r="B44" s="112" t="s">
        <v>151</v>
      </c>
      <c r="C44" s="108" t="s">
        <v>152</v>
      </c>
      <c r="D44" s="106">
        <v>1085660</v>
      </c>
      <c r="E44" s="106">
        <v>390000</v>
      </c>
      <c r="F44" s="20">
        <v>0</v>
      </c>
      <c r="G44" s="20">
        <v>0</v>
      </c>
      <c r="H44" s="20">
        <v>0</v>
      </c>
      <c r="I44" s="20">
        <v>0</v>
      </c>
      <c r="J44" s="20">
        <v>0</v>
      </c>
      <c r="K44" s="20">
        <v>0</v>
      </c>
      <c r="L44" s="20">
        <v>0</v>
      </c>
      <c r="M44" s="20">
        <v>0</v>
      </c>
      <c r="N44" s="2" t="s">
        <v>160</v>
      </c>
    </row>
    <row r="45" spans="1:14" x14ac:dyDescent="0.35">
      <c r="D45" s="4">
        <f>SUM(D14:D40)</f>
        <v>23854468</v>
      </c>
      <c r="E45" s="4">
        <f>SUM(E14:E40)</f>
        <v>10271362</v>
      </c>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5" sqref="L18:L40 I18:I40" xr:uid="{C13CD4F0-B1E9-4178-88C7-1F3A9618784B}">
      <formula1>5</formula1>
    </dataValidation>
    <dataValidation type="decimal" operator="lessThanOrEqual" allowBlank="1" showInputMessage="1" showErrorMessage="1" error="max. 10" sqref="J18:K40" xr:uid="{C88664CA-EC0C-4D5E-AE3F-DC53F1244911}">
      <formula1>10</formula1>
    </dataValidation>
    <dataValidation type="decimal" operator="lessThanOrEqual" allowBlank="1" showInputMessage="1" showErrorMessage="1" error="max. 15" sqref="G18:H40" xr:uid="{94FC1EB2-7F25-4E61-B02F-D3BB3792A3F6}">
      <formula1>15</formula1>
    </dataValidation>
    <dataValidation type="decimal" operator="lessThanOrEqual" allowBlank="1" showInputMessage="1" showErrorMessage="1" error="max. 40" sqref="F14:M17 G41:M44 F18:F44" xr:uid="{F809CB9E-9965-48BB-A5B4-CAD124F72601}">
      <formula1>40</formula1>
    </dataValidation>
  </dataValidation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D93C4-1CF4-4E3C-B6F6-A9804295F6CE}">
  <dimension ref="A1"/>
  <sheetViews>
    <sheetView workbookViewId="0"/>
  </sheetViews>
  <sheetFormatPr defaultRowHeight="14.5" x14ac:dyDescent="0.3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D53A-C5B4-457D-9558-44944415B5BA}">
  <dimension ref="A1:BZ45"/>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17" t="s">
        <v>6</v>
      </c>
      <c r="B6" s="117"/>
      <c r="C6" s="117"/>
      <c r="D6" s="6" t="s">
        <v>7</v>
      </c>
    </row>
    <row r="7" spans="1:78" x14ac:dyDescent="0.35">
      <c r="A7" s="6"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6"/>
    </row>
    <row r="11" spans="1:78" x14ac:dyDescent="0.35">
      <c r="A11" s="118" t="s">
        <v>12</v>
      </c>
      <c r="B11" s="118" t="s">
        <v>13</v>
      </c>
      <c r="C11" s="118" t="s">
        <v>14</v>
      </c>
      <c r="D11" s="118" t="s">
        <v>15</v>
      </c>
      <c r="E11" s="119" t="s">
        <v>16</v>
      </c>
      <c r="F11" s="118" t="s">
        <v>17</v>
      </c>
      <c r="G11" s="118" t="s">
        <v>18</v>
      </c>
      <c r="H11" s="118" t="s">
        <v>19</v>
      </c>
      <c r="I11" s="118" t="s">
        <v>20</v>
      </c>
      <c r="J11" s="118" t="s">
        <v>21</v>
      </c>
      <c r="K11" s="118" t="s">
        <v>22</v>
      </c>
      <c r="L11" s="118" t="s">
        <v>23</v>
      </c>
      <c r="M11" s="118" t="s">
        <v>24</v>
      </c>
    </row>
    <row r="12" spans="1:78" x14ac:dyDescent="0.35">
      <c r="A12" s="118"/>
      <c r="B12" s="118"/>
      <c r="C12" s="118"/>
      <c r="D12" s="118"/>
      <c r="E12" s="119"/>
      <c r="F12" s="118"/>
      <c r="G12" s="118"/>
      <c r="H12" s="118"/>
      <c r="I12" s="118"/>
      <c r="J12" s="118"/>
      <c r="K12" s="118"/>
      <c r="L12" s="118"/>
      <c r="M12" s="118"/>
    </row>
    <row r="13" spans="1:78" x14ac:dyDescent="0.35">
      <c r="A13" s="124"/>
      <c r="B13" s="124"/>
      <c r="C13" s="124"/>
      <c r="D13" s="124"/>
      <c r="E13" s="125"/>
      <c r="F13" s="7" t="s">
        <v>33</v>
      </c>
      <c r="G13" s="7" t="s">
        <v>34</v>
      </c>
      <c r="H13" s="7" t="s">
        <v>34</v>
      </c>
      <c r="I13" s="7" t="s">
        <v>35</v>
      </c>
      <c r="J13" s="7" t="s">
        <v>36</v>
      </c>
      <c r="K13" s="7" t="s">
        <v>36</v>
      </c>
      <c r="L13" s="7" t="s">
        <v>35</v>
      </c>
      <c r="M13" s="7"/>
    </row>
    <row r="14" spans="1:78" s="11" customFormat="1" x14ac:dyDescent="0.25">
      <c r="A14" s="28" t="s">
        <v>37</v>
      </c>
      <c r="B14" s="8" t="s">
        <v>38</v>
      </c>
      <c r="C14" s="8" t="s">
        <v>39</v>
      </c>
      <c r="D14" s="9">
        <v>157000</v>
      </c>
      <c r="E14" s="10">
        <v>100000</v>
      </c>
      <c r="F14" s="16">
        <v>0</v>
      </c>
      <c r="G14" s="16">
        <v>0</v>
      </c>
      <c r="H14" s="16">
        <v>0</v>
      </c>
      <c r="I14" s="16">
        <v>0</v>
      </c>
      <c r="J14" s="16">
        <v>0</v>
      </c>
      <c r="K14" s="16">
        <v>0</v>
      </c>
      <c r="L14" s="16">
        <v>0</v>
      </c>
      <c r="M14" s="16">
        <v>0</v>
      </c>
      <c r="N14" s="2" t="s">
        <v>155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6">
        <v>0</v>
      </c>
      <c r="G15" s="16">
        <v>0</v>
      </c>
      <c r="H15" s="16">
        <v>0</v>
      </c>
      <c r="I15" s="16">
        <v>0</v>
      </c>
      <c r="J15" s="16">
        <v>0</v>
      </c>
      <c r="K15" s="16">
        <v>0</v>
      </c>
      <c r="L15" s="16">
        <v>0</v>
      </c>
      <c r="M15" s="16">
        <v>0</v>
      </c>
      <c r="N15" s="2" t="s">
        <v>155</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6">
        <v>0</v>
      </c>
      <c r="G16" s="16">
        <v>0</v>
      </c>
      <c r="H16" s="16">
        <v>0</v>
      </c>
      <c r="I16" s="16">
        <v>0</v>
      </c>
      <c r="J16" s="16">
        <v>0</v>
      </c>
      <c r="K16" s="16">
        <v>0</v>
      </c>
      <c r="L16" s="16">
        <v>0</v>
      </c>
      <c r="M16" s="16">
        <v>0</v>
      </c>
      <c r="N16" s="2" t="s">
        <v>155</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6">
        <v>0</v>
      </c>
      <c r="G17" s="16">
        <v>0</v>
      </c>
      <c r="H17" s="16">
        <v>0</v>
      </c>
      <c r="I17" s="16">
        <v>0</v>
      </c>
      <c r="J17" s="16">
        <v>0</v>
      </c>
      <c r="K17" s="16">
        <v>0</v>
      </c>
      <c r="L17" s="16">
        <v>0</v>
      </c>
      <c r="M17" s="16">
        <v>0</v>
      </c>
      <c r="N17" s="2" t="s">
        <v>155</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29" t="s">
        <v>56</v>
      </c>
      <c r="B18" s="29" t="s">
        <v>57</v>
      </c>
      <c r="C18" s="30" t="s">
        <v>58</v>
      </c>
      <c r="D18" s="31">
        <v>2732880</v>
      </c>
      <c r="E18" s="31">
        <v>150000</v>
      </c>
      <c r="F18" s="16">
        <v>0</v>
      </c>
      <c r="G18" s="16">
        <v>0</v>
      </c>
      <c r="H18" s="16">
        <v>0</v>
      </c>
      <c r="I18" s="16">
        <v>0</v>
      </c>
      <c r="J18" s="16">
        <v>0</v>
      </c>
      <c r="K18" s="16">
        <v>0</v>
      </c>
      <c r="L18" s="16">
        <v>0</v>
      </c>
      <c r="M18" s="16">
        <v>0</v>
      </c>
      <c r="N18" s="2" t="s">
        <v>155</v>
      </c>
    </row>
    <row r="19" spans="1:78" x14ac:dyDescent="0.25">
      <c r="A19" s="29" t="s">
        <v>59</v>
      </c>
      <c r="B19" s="29" t="s">
        <v>60</v>
      </c>
      <c r="C19" s="30" t="s">
        <v>61</v>
      </c>
      <c r="D19" s="31">
        <v>511900</v>
      </c>
      <c r="E19" s="31">
        <v>45000</v>
      </c>
      <c r="F19" s="16">
        <v>0</v>
      </c>
      <c r="G19" s="16">
        <v>0</v>
      </c>
      <c r="H19" s="16">
        <v>0</v>
      </c>
      <c r="I19" s="16">
        <v>0</v>
      </c>
      <c r="J19" s="16">
        <v>0</v>
      </c>
      <c r="K19" s="16">
        <v>0</v>
      </c>
      <c r="L19" s="16">
        <v>0</v>
      </c>
      <c r="M19" s="16">
        <v>0</v>
      </c>
      <c r="N19" s="2" t="s">
        <v>155</v>
      </c>
    </row>
    <row r="20" spans="1:78" x14ac:dyDescent="0.25">
      <c r="A20" s="29" t="s">
        <v>63</v>
      </c>
      <c r="B20" s="29" t="s">
        <v>64</v>
      </c>
      <c r="C20" s="30" t="s">
        <v>65</v>
      </c>
      <c r="D20" s="31">
        <v>234690</v>
      </c>
      <c r="E20" s="31">
        <v>150000</v>
      </c>
      <c r="F20" s="16">
        <v>0</v>
      </c>
      <c r="G20" s="16">
        <v>0</v>
      </c>
      <c r="H20" s="16">
        <v>0</v>
      </c>
      <c r="I20" s="16">
        <v>0</v>
      </c>
      <c r="J20" s="16">
        <v>0</v>
      </c>
      <c r="K20" s="16">
        <v>0</v>
      </c>
      <c r="L20" s="16">
        <v>0</v>
      </c>
      <c r="M20" s="16">
        <v>0</v>
      </c>
      <c r="N20" s="2" t="s">
        <v>155</v>
      </c>
    </row>
    <row r="21" spans="1:78" x14ac:dyDescent="0.25">
      <c r="A21" s="29" t="s">
        <v>66</v>
      </c>
      <c r="B21" s="29" t="s">
        <v>64</v>
      </c>
      <c r="C21" s="30" t="s">
        <v>67</v>
      </c>
      <c r="D21" s="31">
        <v>1892650</v>
      </c>
      <c r="E21" s="31">
        <v>500000</v>
      </c>
      <c r="F21" s="16">
        <v>0</v>
      </c>
      <c r="G21" s="16">
        <v>0</v>
      </c>
      <c r="H21" s="16">
        <v>0</v>
      </c>
      <c r="I21" s="16">
        <v>0</v>
      </c>
      <c r="J21" s="16">
        <v>0</v>
      </c>
      <c r="K21" s="16">
        <v>0</v>
      </c>
      <c r="L21" s="16">
        <v>0</v>
      </c>
      <c r="M21" s="16">
        <v>0</v>
      </c>
      <c r="N21" s="2" t="s">
        <v>155</v>
      </c>
    </row>
    <row r="22" spans="1:78" x14ac:dyDescent="0.25">
      <c r="A22" s="29" t="s">
        <v>69</v>
      </c>
      <c r="B22" s="29" t="s">
        <v>70</v>
      </c>
      <c r="C22" s="30" t="s">
        <v>71</v>
      </c>
      <c r="D22" s="31">
        <v>7530900</v>
      </c>
      <c r="E22" s="31">
        <v>4600000</v>
      </c>
      <c r="F22" s="16">
        <v>0</v>
      </c>
      <c r="G22" s="16">
        <v>0</v>
      </c>
      <c r="H22" s="16">
        <v>0</v>
      </c>
      <c r="I22" s="16">
        <v>0</v>
      </c>
      <c r="J22" s="16">
        <v>0</v>
      </c>
      <c r="K22" s="16">
        <v>0</v>
      </c>
      <c r="L22" s="16">
        <v>0</v>
      </c>
      <c r="M22" s="16">
        <v>0</v>
      </c>
      <c r="N22" s="2" t="s">
        <v>155</v>
      </c>
    </row>
    <row r="23" spans="1:78" x14ac:dyDescent="0.25">
      <c r="A23" s="29" t="s">
        <v>73</v>
      </c>
      <c r="B23" s="29" t="s">
        <v>74</v>
      </c>
      <c r="C23" s="30" t="s">
        <v>75</v>
      </c>
      <c r="D23" s="31">
        <v>153400</v>
      </c>
      <c r="E23" s="31">
        <v>120000</v>
      </c>
      <c r="F23" s="16">
        <v>0</v>
      </c>
      <c r="G23" s="16">
        <v>0</v>
      </c>
      <c r="H23" s="16">
        <v>0</v>
      </c>
      <c r="I23" s="16">
        <v>0</v>
      </c>
      <c r="J23" s="16">
        <v>0</v>
      </c>
      <c r="K23" s="16">
        <v>0</v>
      </c>
      <c r="L23" s="16">
        <v>0</v>
      </c>
      <c r="M23" s="16">
        <v>0</v>
      </c>
      <c r="N23" s="2" t="s">
        <v>155</v>
      </c>
    </row>
    <row r="24" spans="1:78" x14ac:dyDescent="0.25">
      <c r="A24" s="29" t="s">
        <v>77</v>
      </c>
      <c r="B24" s="29" t="s">
        <v>70</v>
      </c>
      <c r="C24" s="29" t="s">
        <v>71</v>
      </c>
      <c r="D24" s="31">
        <v>3062960</v>
      </c>
      <c r="E24" s="31">
        <v>450000</v>
      </c>
      <c r="F24" s="16">
        <v>0</v>
      </c>
      <c r="G24" s="16">
        <v>0</v>
      </c>
      <c r="H24" s="16">
        <v>0</v>
      </c>
      <c r="I24" s="16">
        <v>0</v>
      </c>
      <c r="J24" s="16">
        <v>0</v>
      </c>
      <c r="K24" s="16">
        <v>0</v>
      </c>
      <c r="L24" s="16">
        <v>0</v>
      </c>
      <c r="M24" s="16">
        <v>0</v>
      </c>
      <c r="N24" s="2" t="s">
        <v>155</v>
      </c>
    </row>
    <row r="25" spans="1:78" x14ac:dyDescent="0.25">
      <c r="A25" s="29" t="s">
        <v>79</v>
      </c>
      <c r="B25" s="29" t="s">
        <v>80</v>
      </c>
      <c r="C25" s="29" t="s">
        <v>81</v>
      </c>
      <c r="D25" s="31">
        <v>300000</v>
      </c>
      <c r="E25" s="31">
        <v>200000</v>
      </c>
      <c r="F25" s="16">
        <v>0</v>
      </c>
      <c r="G25" s="16">
        <v>0</v>
      </c>
      <c r="H25" s="16">
        <v>0</v>
      </c>
      <c r="I25" s="16">
        <v>0</v>
      </c>
      <c r="J25" s="16">
        <v>0</v>
      </c>
      <c r="K25" s="16">
        <v>0</v>
      </c>
      <c r="L25" s="16">
        <v>0</v>
      </c>
      <c r="M25" s="16">
        <v>0</v>
      </c>
      <c r="N25" s="2" t="s">
        <v>155</v>
      </c>
    </row>
    <row r="26" spans="1:78" x14ac:dyDescent="0.25">
      <c r="A26" s="29" t="s">
        <v>83</v>
      </c>
      <c r="B26" s="29" t="s">
        <v>84</v>
      </c>
      <c r="C26" s="29" t="s">
        <v>85</v>
      </c>
      <c r="D26" s="31">
        <v>143000</v>
      </c>
      <c r="E26" s="31">
        <v>119000</v>
      </c>
      <c r="F26" s="16">
        <v>0</v>
      </c>
      <c r="G26" s="16">
        <v>0</v>
      </c>
      <c r="H26" s="16">
        <v>0</v>
      </c>
      <c r="I26" s="16">
        <v>0</v>
      </c>
      <c r="J26" s="16">
        <v>0</v>
      </c>
      <c r="K26" s="16">
        <v>0</v>
      </c>
      <c r="L26" s="16">
        <v>0</v>
      </c>
      <c r="M26" s="16">
        <v>0</v>
      </c>
      <c r="N26" s="2" t="s">
        <v>155</v>
      </c>
    </row>
    <row r="27" spans="1:78" x14ac:dyDescent="0.25">
      <c r="A27" s="29" t="s">
        <v>87</v>
      </c>
      <c r="B27" s="29" t="s">
        <v>88</v>
      </c>
      <c r="C27" s="29" t="s">
        <v>89</v>
      </c>
      <c r="D27" s="31">
        <v>247900</v>
      </c>
      <c r="E27" s="31">
        <v>150000</v>
      </c>
      <c r="F27" s="16">
        <v>0</v>
      </c>
      <c r="G27" s="16">
        <v>0</v>
      </c>
      <c r="H27" s="16">
        <v>0</v>
      </c>
      <c r="I27" s="16">
        <v>0</v>
      </c>
      <c r="J27" s="16">
        <v>0</v>
      </c>
      <c r="K27" s="16">
        <v>0</v>
      </c>
      <c r="L27" s="16">
        <v>0</v>
      </c>
      <c r="M27" s="16">
        <v>0</v>
      </c>
      <c r="N27" s="2" t="s">
        <v>155</v>
      </c>
    </row>
    <row r="28" spans="1:78" x14ac:dyDescent="0.25">
      <c r="A28" s="17" t="s">
        <v>90</v>
      </c>
      <c r="B28" s="17" t="s">
        <v>91</v>
      </c>
      <c r="C28" s="18" t="s">
        <v>92</v>
      </c>
      <c r="D28" s="19">
        <v>198000</v>
      </c>
      <c r="E28" s="19">
        <v>100000</v>
      </c>
      <c r="F28" s="16">
        <v>0</v>
      </c>
      <c r="G28" s="16">
        <v>0</v>
      </c>
      <c r="H28" s="16">
        <v>0</v>
      </c>
      <c r="I28" s="16">
        <v>0</v>
      </c>
      <c r="J28" s="16">
        <v>0</v>
      </c>
      <c r="K28" s="16">
        <v>0</v>
      </c>
      <c r="L28" s="16">
        <v>0</v>
      </c>
      <c r="M28" s="16">
        <v>0</v>
      </c>
      <c r="N28" s="2" t="s">
        <v>155</v>
      </c>
    </row>
    <row r="29" spans="1:78" x14ac:dyDescent="0.25">
      <c r="A29" s="17" t="s">
        <v>93</v>
      </c>
      <c r="B29" s="17" t="s">
        <v>94</v>
      </c>
      <c r="C29" s="18" t="s">
        <v>95</v>
      </c>
      <c r="D29" s="19">
        <v>186000</v>
      </c>
      <c r="E29" s="19">
        <v>100000</v>
      </c>
      <c r="F29" s="16">
        <v>0</v>
      </c>
      <c r="G29" s="16">
        <v>0</v>
      </c>
      <c r="H29" s="16">
        <v>0</v>
      </c>
      <c r="I29" s="16">
        <v>0</v>
      </c>
      <c r="J29" s="16">
        <v>0</v>
      </c>
      <c r="K29" s="16">
        <v>0</v>
      </c>
      <c r="L29" s="16">
        <v>0</v>
      </c>
      <c r="M29" s="16">
        <v>0</v>
      </c>
      <c r="N29" s="2" t="s">
        <v>155</v>
      </c>
    </row>
    <row r="30" spans="1:78" x14ac:dyDescent="0.25">
      <c r="A30" s="21" t="s">
        <v>97</v>
      </c>
      <c r="B30" s="21" t="s">
        <v>98</v>
      </c>
      <c r="C30" s="22" t="s">
        <v>99</v>
      </c>
      <c r="D30" s="23">
        <v>200000</v>
      </c>
      <c r="E30" s="23">
        <v>180000</v>
      </c>
      <c r="F30" s="16">
        <v>0</v>
      </c>
      <c r="G30" s="16">
        <v>0</v>
      </c>
      <c r="H30" s="16">
        <v>0</v>
      </c>
      <c r="I30" s="16">
        <v>0</v>
      </c>
      <c r="J30" s="16">
        <v>0</v>
      </c>
      <c r="K30" s="16">
        <v>0</v>
      </c>
      <c r="L30" s="16">
        <v>0</v>
      </c>
      <c r="M30" s="16">
        <v>0</v>
      </c>
      <c r="N30" s="2" t="s">
        <v>155</v>
      </c>
    </row>
    <row r="31" spans="1:78" x14ac:dyDescent="0.25">
      <c r="A31" s="33" t="s">
        <v>101</v>
      </c>
      <c r="B31" s="24" t="s">
        <v>91</v>
      </c>
      <c r="C31" s="25" t="s">
        <v>102</v>
      </c>
      <c r="D31" s="26">
        <v>128300</v>
      </c>
      <c r="E31" s="26">
        <v>60000</v>
      </c>
      <c r="F31" s="16">
        <v>0</v>
      </c>
      <c r="G31" s="16">
        <v>0</v>
      </c>
      <c r="H31" s="16">
        <v>0</v>
      </c>
      <c r="I31" s="16">
        <v>0</v>
      </c>
      <c r="J31" s="16">
        <v>0</v>
      </c>
      <c r="K31" s="16">
        <v>0</v>
      </c>
      <c r="L31" s="16">
        <v>0</v>
      </c>
      <c r="M31" s="16">
        <v>0</v>
      </c>
      <c r="N31" s="2" t="s">
        <v>155</v>
      </c>
    </row>
    <row r="32" spans="1:78" ht="12.5" customHeight="1" x14ac:dyDescent="0.25">
      <c r="A32" s="45" t="s">
        <v>111</v>
      </c>
      <c r="B32" s="44" t="s">
        <v>88</v>
      </c>
      <c r="C32" s="43" t="s">
        <v>112</v>
      </c>
      <c r="D32" s="42">
        <v>291500</v>
      </c>
      <c r="E32" s="42">
        <v>200000</v>
      </c>
      <c r="F32" s="16">
        <v>0</v>
      </c>
      <c r="G32" s="16">
        <v>0</v>
      </c>
      <c r="H32" s="16">
        <v>0</v>
      </c>
      <c r="I32" s="16">
        <v>0</v>
      </c>
      <c r="J32" s="16">
        <v>0</v>
      </c>
      <c r="K32" s="16">
        <v>0</v>
      </c>
      <c r="L32" s="16">
        <v>0</v>
      </c>
      <c r="M32" s="16">
        <v>0</v>
      </c>
      <c r="N32" s="2" t="s">
        <v>155</v>
      </c>
    </row>
    <row r="33" spans="1:14" ht="12.75" customHeight="1" x14ac:dyDescent="0.25">
      <c r="A33" s="45" t="s">
        <v>113</v>
      </c>
      <c r="B33" s="45" t="s">
        <v>114</v>
      </c>
      <c r="C33" s="43" t="s">
        <v>115</v>
      </c>
      <c r="D33" s="42">
        <v>124000</v>
      </c>
      <c r="E33" s="42">
        <v>90000</v>
      </c>
      <c r="F33" s="16">
        <v>0</v>
      </c>
      <c r="G33" s="16">
        <v>0</v>
      </c>
      <c r="H33" s="16">
        <v>0</v>
      </c>
      <c r="I33" s="16">
        <v>0</v>
      </c>
      <c r="J33" s="16">
        <v>0</v>
      </c>
      <c r="K33" s="16">
        <v>0</v>
      </c>
      <c r="L33" s="16">
        <v>0</v>
      </c>
      <c r="M33" s="16">
        <v>0</v>
      </c>
      <c r="N33" s="2" t="s">
        <v>155</v>
      </c>
    </row>
    <row r="34" spans="1:14" ht="12.75" customHeight="1" x14ac:dyDescent="0.25">
      <c r="A34" s="45" t="s">
        <v>116</v>
      </c>
      <c r="B34" s="45" t="s">
        <v>84</v>
      </c>
      <c r="C34" s="43" t="s">
        <v>117</v>
      </c>
      <c r="D34" s="42">
        <v>128000</v>
      </c>
      <c r="E34" s="42">
        <v>90000</v>
      </c>
      <c r="F34" s="16">
        <v>0</v>
      </c>
      <c r="G34" s="16">
        <v>0</v>
      </c>
      <c r="H34" s="16">
        <v>0</v>
      </c>
      <c r="I34" s="16">
        <v>0</v>
      </c>
      <c r="J34" s="16">
        <v>0</v>
      </c>
      <c r="K34" s="16">
        <v>0</v>
      </c>
      <c r="L34" s="16">
        <v>0</v>
      </c>
      <c r="M34" s="16">
        <v>0</v>
      </c>
      <c r="N34" s="2" t="s">
        <v>155</v>
      </c>
    </row>
    <row r="35" spans="1:14" ht="12.75" customHeight="1" x14ac:dyDescent="0.25">
      <c r="A35" s="45" t="s">
        <v>118</v>
      </c>
      <c r="B35" s="45" t="s">
        <v>119</v>
      </c>
      <c r="C35" s="43" t="s">
        <v>120</v>
      </c>
      <c r="D35" s="42">
        <v>154845</v>
      </c>
      <c r="E35" s="42">
        <v>102362</v>
      </c>
      <c r="F35" s="16">
        <v>0</v>
      </c>
      <c r="G35" s="16">
        <v>0</v>
      </c>
      <c r="H35" s="16">
        <v>0</v>
      </c>
      <c r="I35" s="16">
        <v>0</v>
      </c>
      <c r="J35" s="16">
        <v>0</v>
      </c>
      <c r="K35" s="16">
        <v>0</v>
      </c>
      <c r="L35" s="16">
        <v>0</v>
      </c>
      <c r="M35" s="16">
        <v>0</v>
      </c>
      <c r="N35" s="2" t="s">
        <v>155</v>
      </c>
    </row>
    <row r="36" spans="1:14" x14ac:dyDescent="0.25">
      <c r="A36" s="12" t="s">
        <v>123</v>
      </c>
      <c r="B36" s="12" t="s">
        <v>124</v>
      </c>
      <c r="C36" s="15" t="s">
        <v>125</v>
      </c>
      <c r="D36" s="9">
        <v>400000</v>
      </c>
      <c r="E36" s="10">
        <v>200000</v>
      </c>
      <c r="F36" s="16">
        <v>0</v>
      </c>
      <c r="G36" s="16">
        <v>0</v>
      </c>
      <c r="H36" s="16">
        <v>0</v>
      </c>
      <c r="I36" s="16">
        <v>0</v>
      </c>
      <c r="J36" s="16">
        <v>0</v>
      </c>
      <c r="K36" s="16">
        <v>0</v>
      </c>
      <c r="L36" s="16">
        <v>0</v>
      </c>
      <c r="M36" s="16">
        <v>0</v>
      </c>
      <c r="N36" s="2" t="s">
        <v>155</v>
      </c>
    </row>
    <row r="37" spans="1:14" x14ac:dyDescent="0.25">
      <c r="A37" s="12" t="s">
        <v>127</v>
      </c>
      <c r="B37" s="12" t="s">
        <v>128</v>
      </c>
      <c r="C37" s="15" t="s">
        <v>129</v>
      </c>
      <c r="D37" s="10">
        <v>285000</v>
      </c>
      <c r="E37" s="10">
        <v>45000</v>
      </c>
      <c r="F37" s="16">
        <v>0</v>
      </c>
      <c r="G37" s="16">
        <v>0</v>
      </c>
      <c r="H37" s="16">
        <v>0</v>
      </c>
      <c r="I37" s="16">
        <v>0</v>
      </c>
      <c r="J37" s="16">
        <v>0</v>
      </c>
      <c r="K37" s="16">
        <v>0</v>
      </c>
      <c r="L37" s="16">
        <v>0</v>
      </c>
      <c r="M37" s="16">
        <v>0</v>
      </c>
      <c r="N37" s="2" t="s">
        <v>155</v>
      </c>
    </row>
    <row r="38" spans="1:14" x14ac:dyDescent="0.25">
      <c r="A38" s="12" t="s">
        <v>130</v>
      </c>
      <c r="B38" s="75" t="s">
        <v>131</v>
      </c>
      <c r="C38" s="76" t="s">
        <v>132</v>
      </c>
      <c r="D38" s="77">
        <v>224440</v>
      </c>
      <c r="E38" s="77">
        <v>150000</v>
      </c>
      <c r="F38" s="16">
        <v>0</v>
      </c>
      <c r="G38" s="16">
        <v>0</v>
      </c>
      <c r="H38" s="16">
        <v>0</v>
      </c>
      <c r="I38" s="16">
        <v>0</v>
      </c>
      <c r="J38" s="16">
        <v>0</v>
      </c>
      <c r="K38" s="16">
        <v>0</v>
      </c>
      <c r="L38" s="16">
        <v>0</v>
      </c>
      <c r="M38" s="16">
        <v>0</v>
      </c>
      <c r="N38" s="2" t="s">
        <v>155</v>
      </c>
    </row>
    <row r="39" spans="1:14" x14ac:dyDescent="0.25">
      <c r="A39" s="94" t="s">
        <v>133</v>
      </c>
      <c r="B39" s="21" t="s">
        <v>52</v>
      </c>
      <c r="C39" s="86" t="s">
        <v>134</v>
      </c>
      <c r="D39" s="23">
        <v>186205</v>
      </c>
      <c r="E39" s="23">
        <v>100000</v>
      </c>
      <c r="F39" s="16">
        <v>0</v>
      </c>
      <c r="G39" s="16">
        <v>0</v>
      </c>
      <c r="H39" s="16">
        <v>0</v>
      </c>
      <c r="I39" s="16">
        <v>0</v>
      </c>
      <c r="J39" s="16">
        <v>0</v>
      </c>
      <c r="K39" s="16">
        <v>0</v>
      </c>
      <c r="L39" s="16">
        <v>0</v>
      </c>
      <c r="M39" s="16">
        <v>0</v>
      </c>
      <c r="N39" s="2" t="s">
        <v>155</v>
      </c>
    </row>
    <row r="40" spans="1:14" x14ac:dyDescent="0.25">
      <c r="A40" s="12" t="s">
        <v>135</v>
      </c>
      <c r="B40" s="12" t="s">
        <v>136</v>
      </c>
      <c r="C40" s="15" t="s">
        <v>137</v>
      </c>
      <c r="D40" s="10">
        <v>2750000</v>
      </c>
      <c r="E40" s="10">
        <v>1900000</v>
      </c>
      <c r="F40" s="16">
        <v>0</v>
      </c>
      <c r="G40" s="16">
        <v>0</v>
      </c>
      <c r="H40" s="16">
        <v>0</v>
      </c>
      <c r="I40" s="16">
        <v>0</v>
      </c>
      <c r="J40" s="16">
        <v>0</v>
      </c>
      <c r="K40" s="16">
        <v>0</v>
      </c>
      <c r="L40" s="16">
        <v>0</v>
      </c>
      <c r="M40" s="16">
        <v>0</v>
      </c>
      <c r="N40" s="2" t="s">
        <v>155</v>
      </c>
    </row>
    <row r="41" spans="1:14" x14ac:dyDescent="0.25">
      <c r="A41" s="96" t="s">
        <v>142</v>
      </c>
      <c r="B41" s="96" t="s">
        <v>143</v>
      </c>
      <c r="C41" s="97" t="s">
        <v>144</v>
      </c>
      <c r="D41" s="9">
        <v>47000</v>
      </c>
      <c r="E41" s="9">
        <v>30000</v>
      </c>
      <c r="F41" s="14">
        <v>35</v>
      </c>
      <c r="G41" s="14">
        <v>12</v>
      </c>
      <c r="H41" s="14">
        <v>14</v>
      </c>
      <c r="I41" s="14">
        <v>5</v>
      </c>
      <c r="J41" s="14">
        <v>7</v>
      </c>
      <c r="K41" s="14">
        <v>7</v>
      </c>
      <c r="L41" s="14">
        <v>5</v>
      </c>
      <c r="M41" s="14">
        <f>SUM(F41:L41)</f>
        <v>85</v>
      </c>
    </row>
    <row r="42" spans="1:14" x14ac:dyDescent="0.25">
      <c r="A42" s="96" t="s">
        <v>145</v>
      </c>
      <c r="B42" s="96" t="s">
        <v>128</v>
      </c>
      <c r="C42" s="97" t="s">
        <v>146</v>
      </c>
      <c r="D42" s="9">
        <v>250000</v>
      </c>
      <c r="E42" s="9">
        <v>100000</v>
      </c>
      <c r="F42" s="14">
        <v>35</v>
      </c>
      <c r="G42" s="14">
        <v>14</v>
      </c>
      <c r="H42" s="14">
        <v>14</v>
      </c>
      <c r="I42" s="14">
        <v>5</v>
      </c>
      <c r="J42" s="14">
        <v>7</v>
      </c>
      <c r="K42" s="14">
        <v>7</v>
      </c>
      <c r="L42" s="14">
        <v>5</v>
      </c>
      <c r="M42" s="14">
        <f t="shared" ref="M42:M44" si="0">SUM(F42:L42)</f>
        <v>87</v>
      </c>
    </row>
    <row r="43" spans="1:14" x14ac:dyDescent="0.25">
      <c r="A43" s="96" t="s">
        <v>147</v>
      </c>
      <c r="B43" s="99" t="s">
        <v>88</v>
      </c>
      <c r="C43" s="97" t="s">
        <v>148</v>
      </c>
      <c r="D43" s="9">
        <v>101700</v>
      </c>
      <c r="E43" s="9">
        <v>60000</v>
      </c>
      <c r="F43" s="14">
        <v>30</v>
      </c>
      <c r="G43" s="14">
        <v>14</v>
      </c>
      <c r="H43" s="14">
        <v>12</v>
      </c>
      <c r="I43" s="14">
        <v>4</v>
      </c>
      <c r="J43" s="14">
        <v>7</v>
      </c>
      <c r="K43" s="14">
        <v>6</v>
      </c>
      <c r="L43" s="14">
        <v>5</v>
      </c>
      <c r="M43" s="14">
        <f t="shared" si="0"/>
        <v>78</v>
      </c>
    </row>
    <row r="44" spans="1:14" x14ac:dyDescent="0.25">
      <c r="A44" s="96" t="s">
        <v>150</v>
      </c>
      <c r="B44" s="100" t="s">
        <v>151</v>
      </c>
      <c r="C44" s="97" t="s">
        <v>152</v>
      </c>
      <c r="D44" s="9">
        <v>1085660</v>
      </c>
      <c r="E44" s="9">
        <v>390000</v>
      </c>
      <c r="F44" s="14">
        <v>32</v>
      </c>
      <c r="G44" s="14">
        <v>15</v>
      </c>
      <c r="H44" s="14">
        <v>13</v>
      </c>
      <c r="I44" s="14">
        <v>5</v>
      </c>
      <c r="J44" s="14">
        <v>7</v>
      </c>
      <c r="K44" s="14">
        <v>7</v>
      </c>
      <c r="L44" s="14">
        <v>5</v>
      </c>
      <c r="M44" s="14">
        <f t="shared" si="0"/>
        <v>84</v>
      </c>
    </row>
    <row r="45" spans="1:14" x14ac:dyDescent="0.35">
      <c r="D45" s="4">
        <f>SUM(D14:D44)</f>
        <v>25338828</v>
      </c>
      <c r="E45" s="4">
        <f>SUM(E14:E44)</f>
        <v>10851362</v>
      </c>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phoneticPr fontId="9" type="noConversion"/>
  <dataValidations count="4">
    <dataValidation type="decimal" operator="lessThanOrEqual" allowBlank="1" showInputMessage="1" showErrorMessage="1" error="max. 40" sqref="F14:M40 F41:F44" xr:uid="{8BB2D281-87FB-4971-BD95-CEE7F8F77C5C}">
      <formula1>40</formula1>
    </dataValidation>
    <dataValidation type="decimal" operator="lessThanOrEqual" allowBlank="1" showInputMessage="1" showErrorMessage="1" error="max. 15" sqref="G41:H44" xr:uid="{4E683903-034E-48C8-A5E1-2636CB155D5F}">
      <formula1>15</formula1>
    </dataValidation>
    <dataValidation type="decimal" operator="lessThanOrEqual" allowBlank="1" showInputMessage="1" showErrorMessage="1" error="max. 10" sqref="J41:K44" xr:uid="{2697C7C1-9A1A-4BA4-81BE-21E15BD5A6AA}">
      <formula1>10</formula1>
    </dataValidation>
    <dataValidation type="decimal" operator="lessThanOrEqual" allowBlank="1" showInputMessage="1" showErrorMessage="1" error="max. 5" sqref="L41:L44 I41:I44" xr:uid="{D5055E1C-C50D-49D9-B7DF-E6FD2DF59B85}">
      <formula1>5</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C8F8C-0A31-47E5-95B5-884AF2508EB9}">
  <dimension ref="A1:BZ45"/>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17" t="s">
        <v>6</v>
      </c>
      <c r="B6" s="117"/>
      <c r="C6" s="117"/>
      <c r="D6" s="6" t="s">
        <v>7</v>
      </c>
    </row>
    <row r="7" spans="1:78" x14ac:dyDescent="0.35">
      <c r="A7" s="6"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6"/>
    </row>
    <row r="11" spans="1:78" x14ac:dyDescent="0.35">
      <c r="A11" s="118" t="s">
        <v>12</v>
      </c>
      <c r="B11" s="118" t="s">
        <v>13</v>
      </c>
      <c r="C11" s="118" t="s">
        <v>14</v>
      </c>
      <c r="D11" s="118" t="s">
        <v>15</v>
      </c>
      <c r="E11" s="119" t="s">
        <v>16</v>
      </c>
      <c r="F11" s="118" t="s">
        <v>17</v>
      </c>
      <c r="G11" s="118" t="s">
        <v>18</v>
      </c>
      <c r="H11" s="118" t="s">
        <v>19</v>
      </c>
      <c r="I11" s="118" t="s">
        <v>20</v>
      </c>
      <c r="J11" s="118" t="s">
        <v>21</v>
      </c>
      <c r="K11" s="118" t="s">
        <v>22</v>
      </c>
      <c r="L11" s="118" t="s">
        <v>23</v>
      </c>
      <c r="M11" s="118" t="s">
        <v>24</v>
      </c>
    </row>
    <row r="12" spans="1:78" x14ac:dyDescent="0.35">
      <c r="A12" s="118"/>
      <c r="B12" s="118"/>
      <c r="C12" s="118"/>
      <c r="D12" s="118"/>
      <c r="E12" s="119"/>
      <c r="F12" s="118"/>
      <c r="G12" s="118"/>
      <c r="H12" s="118"/>
      <c r="I12" s="118"/>
      <c r="J12" s="118"/>
      <c r="K12" s="118"/>
      <c r="L12" s="118"/>
      <c r="M12" s="118"/>
    </row>
    <row r="13" spans="1:78" x14ac:dyDescent="0.35">
      <c r="A13" s="124"/>
      <c r="B13" s="124"/>
      <c r="C13" s="124"/>
      <c r="D13" s="124"/>
      <c r="E13" s="125"/>
      <c r="F13" s="7" t="s">
        <v>33</v>
      </c>
      <c r="G13" s="7" t="s">
        <v>34</v>
      </c>
      <c r="H13" s="7" t="s">
        <v>34</v>
      </c>
      <c r="I13" s="7" t="s">
        <v>35</v>
      </c>
      <c r="J13" s="7" t="s">
        <v>36</v>
      </c>
      <c r="K13" s="7" t="s">
        <v>36</v>
      </c>
      <c r="L13" s="7" t="s">
        <v>35</v>
      </c>
      <c r="M13" s="7"/>
    </row>
    <row r="14" spans="1:78" s="11" customFormat="1" x14ac:dyDescent="0.25">
      <c r="A14" s="28" t="s">
        <v>37</v>
      </c>
      <c r="B14" s="8" t="s">
        <v>38</v>
      </c>
      <c r="C14" s="8" t="s">
        <v>39</v>
      </c>
      <c r="D14" s="9">
        <v>157000</v>
      </c>
      <c r="E14" s="10">
        <v>100000</v>
      </c>
      <c r="F14" s="16">
        <v>0</v>
      </c>
      <c r="G14" s="16">
        <v>0</v>
      </c>
      <c r="H14" s="16">
        <v>0</v>
      </c>
      <c r="I14" s="16">
        <v>0</v>
      </c>
      <c r="J14" s="16">
        <v>0</v>
      </c>
      <c r="K14" s="16">
        <v>0</v>
      </c>
      <c r="L14" s="16">
        <v>0</v>
      </c>
      <c r="M14" s="16">
        <v>0</v>
      </c>
      <c r="N14" s="2" t="s">
        <v>155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6">
        <v>0</v>
      </c>
      <c r="G15" s="16">
        <v>0</v>
      </c>
      <c r="H15" s="16">
        <v>0</v>
      </c>
      <c r="I15" s="16">
        <v>0</v>
      </c>
      <c r="J15" s="16">
        <v>0</v>
      </c>
      <c r="K15" s="16">
        <v>0</v>
      </c>
      <c r="L15" s="16">
        <v>0</v>
      </c>
      <c r="M15" s="16">
        <v>0</v>
      </c>
      <c r="N15" s="2" t="s">
        <v>155</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6">
        <v>0</v>
      </c>
      <c r="G16" s="16">
        <v>0</v>
      </c>
      <c r="H16" s="16">
        <v>0</v>
      </c>
      <c r="I16" s="16">
        <v>0</v>
      </c>
      <c r="J16" s="16">
        <v>0</v>
      </c>
      <c r="K16" s="16">
        <v>0</v>
      </c>
      <c r="L16" s="16">
        <v>0</v>
      </c>
      <c r="M16" s="16">
        <v>0</v>
      </c>
      <c r="N16" s="2" t="s">
        <v>155</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6">
        <v>0</v>
      </c>
      <c r="G17" s="16">
        <v>0</v>
      </c>
      <c r="H17" s="16">
        <v>0</v>
      </c>
      <c r="I17" s="16">
        <v>0</v>
      </c>
      <c r="J17" s="16">
        <v>0</v>
      </c>
      <c r="K17" s="16">
        <v>0</v>
      </c>
      <c r="L17" s="16">
        <v>0</v>
      </c>
      <c r="M17" s="16">
        <v>0</v>
      </c>
      <c r="N17" s="2" t="s">
        <v>155</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29" t="s">
        <v>56</v>
      </c>
      <c r="B18" s="29" t="s">
        <v>57</v>
      </c>
      <c r="C18" s="30" t="s">
        <v>58</v>
      </c>
      <c r="D18" s="31">
        <v>2732880</v>
      </c>
      <c r="E18" s="31">
        <v>150000</v>
      </c>
      <c r="F18" s="16">
        <v>0</v>
      </c>
      <c r="G18" s="16">
        <v>0</v>
      </c>
      <c r="H18" s="16">
        <v>0</v>
      </c>
      <c r="I18" s="16">
        <v>0</v>
      </c>
      <c r="J18" s="16">
        <v>0</v>
      </c>
      <c r="K18" s="16">
        <v>0</v>
      </c>
      <c r="L18" s="16">
        <v>0</v>
      </c>
      <c r="M18" s="16">
        <v>0</v>
      </c>
      <c r="N18" s="2" t="s">
        <v>155</v>
      </c>
    </row>
    <row r="19" spans="1:78" x14ac:dyDescent="0.25">
      <c r="A19" s="29" t="s">
        <v>59</v>
      </c>
      <c r="B19" s="29" t="s">
        <v>60</v>
      </c>
      <c r="C19" s="30" t="s">
        <v>61</v>
      </c>
      <c r="D19" s="31">
        <v>511900</v>
      </c>
      <c r="E19" s="31">
        <v>45000</v>
      </c>
      <c r="F19" s="16">
        <v>0</v>
      </c>
      <c r="G19" s="16">
        <v>0</v>
      </c>
      <c r="H19" s="16">
        <v>0</v>
      </c>
      <c r="I19" s="16">
        <v>0</v>
      </c>
      <c r="J19" s="16">
        <v>0</v>
      </c>
      <c r="K19" s="16">
        <v>0</v>
      </c>
      <c r="L19" s="16">
        <v>0</v>
      </c>
      <c r="M19" s="16">
        <v>0</v>
      </c>
      <c r="N19" s="2" t="s">
        <v>155</v>
      </c>
    </row>
    <row r="20" spans="1:78" x14ac:dyDescent="0.25">
      <c r="A20" s="29" t="s">
        <v>63</v>
      </c>
      <c r="B20" s="29" t="s">
        <v>64</v>
      </c>
      <c r="C20" s="30" t="s">
        <v>65</v>
      </c>
      <c r="D20" s="31">
        <v>234690</v>
      </c>
      <c r="E20" s="31">
        <v>150000</v>
      </c>
      <c r="F20" s="16">
        <v>0</v>
      </c>
      <c r="G20" s="16">
        <v>0</v>
      </c>
      <c r="H20" s="16">
        <v>0</v>
      </c>
      <c r="I20" s="16">
        <v>0</v>
      </c>
      <c r="J20" s="16">
        <v>0</v>
      </c>
      <c r="K20" s="16">
        <v>0</v>
      </c>
      <c r="L20" s="16">
        <v>0</v>
      </c>
      <c r="M20" s="16">
        <v>0</v>
      </c>
      <c r="N20" s="2" t="s">
        <v>155</v>
      </c>
    </row>
    <row r="21" spans="1:78" x14ac:dyDescent="0.25">
      <c r="A21" s="29" t="s">
        <v>66</v>
      </c>
      <c r="B21" s="29" t="s">
        <v>64</v>
      </c>
      <c r="C21" s="30" t="s">
        <v>67</v>
      </c>
      <c r="D21" s="31">
        <v>1892650</v>
      </c>
      <c r="E21" s="31">
        <v>500000</v>
      </c>
      <c r="F21" s="16">
        <v>0</v>
      </c>
      <c r="G21" s="16">
        <v>0</v>
      </c>
      <c r="H21" s="16">
        <v>0</v>
      </c>
      <c r="I21" s="16">
        <v>0</v>
      </c>
      <c r="J21" s="16">
        <v>0</v>
      </c>
      <c r="K21" s="16">
        <v>0</v>
      </c>
      <c r="L21" s="16">
        <v>0</v>
      </c>
      <c r="M21" s="16">
        <v>0</v>
      </c>
      <c r="N21" s="2" t="s">
        <v>155</v>
      </c>
    </row>
    <row r="22" spans="1:78" x14ac:dyDescent="0.25">
      <c r="A22" s="29" t="s">
        <v>69</v>
      </c>
      <c r="B22" s="29" t="s">
        <v>70</v>
      </c>
      <c r="C22" s="30" t="s">
        <v>71</v>
      </c>
      <c r="D22" s="31">
        <v>7530900</v>
      </c>
      <c r="E22" s="31">
        <v>4600000</v>
      </c>
      <c r="F22" s="16">
        <v>0</v>
      </c>
      <c r="G22" s="16">
        <v>0</v>
      </c>
      <c r="H22" s="16">
        <v>0</v>
      </c>
      <c r="I22" s="16">
        <v>0</v>
      </c>
      <c r="J22" s="16">
        <v>0</v>
      </c>
      <c r="K22" s="16">
        <v>0</v>
      </c>
      <c r="L22" s="16">
        <v>0</v>
      </c>
      <c r="M22" s="16">
        <v>0</v>
      </c>
      <c r="N22" s="2" t="s">
        <v>155</v>
      </c>
    </row>
    <row r="23" spans="1:78" x14ac:dyDescent="0.25">
      <c r="A23" s="29" t="s">
        <v>73</v>
      </c>
      <c r="B23" s="29" t="s">
        <v>74</v>
      </c>
      <c r="C23" s="30" t="s">
        <v>75</v>
      </c>
      <c r="D23" s="31">
        <v>153400</v>
      </c>
      <c r="E23" s="31">
        <v>120000</v>
      </c>
      <c r="F23" s="16">
        <v>0</v>
      </c>
      <c r="G23" s="16">
        <v>0</v>
      </c>
      <c r="H23" s="16">
        <v>0</v>
      </c>
      <c r="I23" s="16">
        <v>0</v>
      </c>
      <c r="J23" s="16">
        <v>0</v>
      </c>
      <c r="K23" s="16">
        <v>0</v>
      </c>
      <c r="L23" s="16">
        <v>0</v>
      </c>
      <c r="M23" s="16">
        <v>0</v>
      </c>
      <c r="N23" s="2" t="s">
        <v>155</v>
      </c>
    </row>
    <row r="24" spans="1:78" x14ac:dyDescent="0.25">
      <c r="A24" s="29" t="s">
        <v>77</v>
      </c>
      <c r="B24" s="29" t="s">
        <v>70</v>
      </c>
      <c r="C24" s="29" t="s">
        <v>71</v>
      </c>
      <c r="D24" s="31">
        <v>3062960</v>
      </c>
      <c r="E24" s="31">
        <v>450000</v>
      </c>
      <c r="F24" s="16">
        <v>0</v>
      </c>
      <c r="G24" s="16">
        <v>0</v>
      </c>
      <c r="H24" s="16">
        <v>0</v>
      </c>
      <c r="I24" s="16">
        <v>0</v>
      </c>
      <c r="J24" s="16">
        <v>0</v>
      </c>
      <c r="K24" s="16">
        <v>0</v>
      </c>
      <c r="L24" s="16">
        <v>0</v>
      </c>
      <c r="M24" s="16">
        <v>0</v>
      </c>
      <c r="N24" s="2" t="s">
        <v>155</v>
      </c>
    </row>
    <row r="25" spans="1:78" x14ac:dyDescent="0.25">
      <c r="A25" s="29" t="s">
        <v>79</v>
      </c>
      <c r="B25" s="29" t="s">
        <v>80</v>
      </c>
      <c r="C25" s="29" t="s">
        <v>81</v>
      </c>
      <c r="D25" s="31">
        <v>300000</v>
      </c>
      <c r="E25" s="31">
        <v>200000</v>
      </c>
      <c r="F25" s="16">
        <v>0</v>
      </c>
      <c r="G25" s="16">
        <v>0</v>
      </c>
      <c r="H25" s="16">
        <v>0</v>
      </c>
      <c r="I25" s="16">
        <v>0</v>
      </c>
      <c r="J25" s="16">
        <v>0</v>
      </c>
      <c r="K25" s="16">
        <v>0</v>
      </c>
      <c r="L25" s="16">
        <v>0</v>
      </c>
      <c r="M25" s="16">
        <v>0</v>
      </c>
      <c r="N25" s="2" t="s">
        <v>155</v>
      </c>
    </row>
    <row r="26" spans="1:78" x14ac:dyDescent="0.25">
      <c r="A26" s="29" t="s">
        <v>83</v>
      </c>
      <c r="B26" s="29" t="s">
        <v>84</v>
      </c>
      <c r="C26" s="29" t="s">
        <v>85</v>
      </c>
      <c r="D26" s="31">
        <v>143000</v>
      </c>
      <c r="E26" s="31">
        <v>119000</v>
      </c>
      <c r="F26" s="16">
        <v>0</v>
      </c>
      <c r="G26" s="16">
        <v>0</v>
      </c>
      <c r="H26" s="16">
        <v>0</v>
      </c>
      <c r="I26" s="16">
        <v>0</v>
      </c>
      <c r="J26" s="16">
        <v>0</v>
      </c>
      <c r="K26" s="16">
        <v>0</v>
      </c>
      <c r="L26" s="16">
        <v>0</v>
      </c>
      <c r="M26" s="16">
        <v>0</v>
      </c>
      <c r="N26" s="2" t="s">
        <v>155</v>
      </c>
    </row>
    <row r="27" spans="1:78" x14ac:dyDescent="0.25">
      <c r="A27" s="29" t="s">
        <v>87</v>
      </c>
      <c r="B27" s="29" t="s">
        <v>88</v>
      </c>
      <c r="C27" s="29" t="s">
        <v>89</v>
      </c>
      <c r="D27" s="31">
        <v>247900</v>
      </c>
      <c r="E27" s="31">
        <v>150000</v>
      </c>
      <c r="F27" s="16">
        <v>0</v>
      </c>
      <c r="G27" s="16">
        <v>0</v>
      </c>
      <c r="H27" s="16">
        <v>0</v>
      </c>
      <c r="I27" s="16">
        <v>0</v>
      </c>
      <c r="J27" s="16">
        <v>0</v>
      </c>
      <c r="K27" s="16">
        <v>0</v>
      </c>
      <c r="L27" s="16">
        <v>0</v>
      </c>
      <c r="M27" s="16">
        <v>0</v>
      </c>
      <c r="N27" s="2" t="s">
        <v>155</v>
      </c>
    </row>
    <row r="28" spans="1:78" x14ac:dyDescent="0.25">
      <c r="A28" s="17" t="s">
        <v>90</v>
      </c>
      <c r="B28" s="17" t="s">
        <v>91</v>
      </c>
      <c r="C28" s="18" t="s">
        <v>92</v>
      </c>
      <c r="D28" s="19">
        <v>198000</v>
      </c>
      <c r="E28" s="19">
        <v>100000</v>
      </c>
      <c r="F28" s="16">
        <v>0</v>
      </c>
      <c r="G28" s="16">
        <v>0</v>
      </c>
      <c r="H28" s="16">
        <v>0</v>
      </c>
      <c r="I28" s="16">
        <v>0</v>
      </c>
      <c r="J28" s="16">
        <v>0</v>
      </c>
      <c r="K28" s="16">
        <v>0</v>
      </c>
      <c r="L28" s="16">
        <v>0</v>
      </c>
      <c r="M28" s="16">
        <v>0</v>
      </c>
      <c r="N28" s="2" t="s">
        <v>155</v>
      </c>
    </row>
    <row r="29" spans="1:78" x14ac:dyDescent="0.25">
      <c r="A29" s="17" t="s">
        <v>93</v>
      </c>
      <c r="B29" s="17" t="s">
        <v>94</v>
      </c>
      <c r="C29" s="18" t="s">
        <v>95</v>
      </c>
      <c r="D29" s="19">
        <v>186000</v>
      </c>
      <c r="E29" s="19">
        <v>100000</v>
      </c>
      <c r="F29" s="16">
        <v>0</v>
      </c>
      <c r="G29" s="16">
        <v>0</v>
      </c>
      <c r="H29" s="16">
        <v>0</v>
      </c>
      <c r="I29" s="16">
        <v>0</v>
      </c>
      <c r="J29" s="16">
        <v>0</v>
      </c>
      <c r="K29" s="16">
        <v>0</v>
      </c>
      <c r="L29" s="16">
        <v>0</v>
      </c>
      <c r="M29" s="16">
        <v>0</v>
      </c>
      <c r="N29" s="2" t="s">
        <v>155</v>
      </c>
    </row>
    <row r="30" spans="1:78" x14ac:dyDescent="0.25">
      <c r="A30" s="21" t="s">
        <v>97</v>
      </c>
      <c r="B30" s="21" t="s">
        <v>98</v>
      </c>
      <c r="C30" s="22" t="s">
        <v>99</v>
      </c>
      <c r="D30" s="23">
        <v>200000</v>
      </c>
      <c r="E30" s="23">
        <v>180000</v>
      </c>
      <c r="F30" s="16">
        <v>0</v>
      </c>
      <c r="G30" s="16">
        <v>0</v>
      </c>
      <c r="H30" s="16">
        <v>0</v>
      </c>
      <c r="I30" s="16">
        <v>0</v>
      </c>
      <c r="J30" s="16">
        <v>0</v>
      </c>
      <c r="K30" s="16">
        <v>0</v>
      </c>
      <c r="L30" s="16">
        <v>0</v>
      </c>
      <c r="M30" s="16">
        <v>0</v>
      </c>
      <c r="N30" s="2" t="s">
        <v>155</v>
      </c>
    </row>
    <row r="31" spans="1:78" x14ac:dyDescent="0.25">
      <c r="A31" s="33" t="s">
        <v>101</v>
      </c>
      <c r="B31" s="24" t="s">
        <v>91</v>
      </c>
      <c r="C31" s="25" t="s">
        <v>102</v>
      </c>
      <c r="D31" s="26">
        <v>128300</v>
      </c>
      <c r="E31" s="26">
        <v>60000</v>
      </c>
      <c r="F31" s="16">
        <v>0</v>
      </c>
      <c r="G31" s="16">
        <v>0</v>
      </c>
      <c r="H31" s="16">
        <v>0</v>
      </c>
      <c r="I31" s="16">
        <v>0</v>
      </c>
      <c r="J31" s="16">
        <v>0</v>
      </c>
      <c r="K31" s="16">
        <v>0</v>
      </c>
      <c r="L31" s="16">
        <v>0</v>
      </c>
      <c r="M31" s="16">
        <v>0</v>
      </c>
      <c r="N31" s="2" t="s">
        <v>155</v>
      </c>
    </row>
    <row r="32" spans="1:78" ht="12.5" customHeight="1" x14ac:dyDescent="0.25">
      <c r="A32" s="45" t="s">
        <v>111</v>
      </c>
      <c r="B32" s="44" t="s">
        <v>88</v>
      </c>
      <c r="C32" s="43" t="s">
        <v>112</v>
      </c>
      <c r="D32" s="42">
        <v>291500</v>
      </c>
      <c r="E32" s="42">
        <v>200000</v>
      </c>
      <c r="F32" s="16">
        <v>0</v>
      </c>
      <c r="G32" s="16">
        <v>0</v>
      </c>
      <c r="H32" s="16">
        <v>0</v>
      </c>
      <c r="I32" s="16">
        <v>0</v>
      </c>
      <c r="J32" s="16">
        <v>0</v>
      </c>
      <c r="K32" s="16">
        <v>0</v>
      </c>
      <c r="L32" s="16">
        <v>0</v>
      </c>
      <c r="M32" s="16">
        <v>0</v>
      </c>
      <c r="N32" s="2" t="s">
        <v>155</v>
      </c>
    </row>
    <row r="33" spans="1:14" ht="12.75" customHeight="1" x14ac:dyDescent="0.25">
      <c r="A33" s="45" t="s">
        <v>113</v>
      </c>
      <c r="B33" s="45" t="s">
        <v>114</v>
      </c>
      <c r="C33" s="43" t="s">
        <v>115</v>
      </c>
      <c r="D33" s="42">
        <v>124000</v>
      </c>
      <c r="E33" s="42">
        <v>90000</v>
      </c>
      <c r="F33" s="16">
        <v>0</v>
      </c>
      <c r="G33" s="16">
        <v>0</v>
      </c>
      <c r="H33" s="16">
        <v>0</v>
      </c>
      <c r="I33" s="16">
        <v>0</v>
      </c>
      <c r="J33" s="16">
        <v>0</v>
      </c>
      <c r="K33" s="16">
        <v>0</v>
      </c>
      <c r="L33" s="16">
        <v>0</v>
      </c>
      <c r="M33" s="16">
        <v>0</v>
      </c>
      <c r="N33" s="2" t="s">
        <v>155</v>
      </c>
    </row>
    <row r="34" spans="1:14" ht="12.75" customHeight="1" x14ac:dyDescent="0.25">
      <c r="A34" s="45" t="s">
        <v>116</v>
      </c>
      <c r="B34" s="45" t="s">
        <v>84</v>
      </c>
      <c r="C34" s="43" t="s">
        <v>117</v>
      </c>
      <c r="D34" s="42">
        <v>128000</v>
      </c>
      <c r="E34" s="42">
        <v>90000</v>
      </c>
      <c r="F34" s="16">
        <v>0</v>
      </c>
      <c r="G34" s="16">
        <v>0</v>
      </c>
      <c r="H34" s="16">
        <v>0</v>
      </c>
      <c r="I34" s="16">
        <v>0</v>
      </c>
      <c r="J34" s="16">
        <v>0</v>
      </c>
      <c r="K34" s="16">
        <v>0</v>
      </c>
      <c r="L34" s="16">
        <v>0</v>
      </c>
      <c r="M34" s="16">
        <v>0</v>
      </c>
      <c r="N34" s="2" t="s">
        <v>155</v>
      </c>
    </row>
    <row r="35" spans="1:14" ht="12.75" customHeight="1" x14ac:dyDescent="0.25">
      <c r="A35" s="45" t="s">
        <v>118</v>
      </c>
      <c r="B35" s="45" t="s">
        <v>119</v>
      </c>
      <c r="C35" s="43" t="s">
        <v>120</v>
      </c>
      <c r="D35" s="42">
        <v>154845</v>
      </c>
      <c r="E35" s="42">
        <v>102362</v>
      </c>
      <c r="F35" s="16">
        <v>0</v>
      </c>
      <c r="G35" s="16">
        <v>0</v>
      </c>
      <c r="H35" s="16">
        <v>0</v>
      </c>
      <c r="I35" s="16">
        <v>0</v>
      </c>
      <c r="J35" s="16">
        <v>0</v>
      </c>
      <c r="K35" s="16">
        <v>0</v>
      </c>
      <c r="L35" s="16">
        <v>0</v>
      </c>
      <c r="M35" s="16">
        <v>0</v>
      </c>
      <c r="N35" s="2" t="s">
        <v>155</v>
      </c>
    </row>
    <row r="36" spans="1:14" x14ac:dyDescent="0.25">
      <c r="A36" s="12" t="s">
        <v>123</v>
      </c>
      <c r="B36" s="12" t="s">
        <v>124</v>
      </c>
      <c r="C36" s="15" t="s">
        <v>125</v>
      </c>
      <c r="D36" s="9">
        <v>400000</v>
      </c>
      <c r="E36" s="10">
        <v>200000</v>
      </c>
      <c r="F36" s="16">
        <v>0</v>
      </c>
      <c r="G36" s="16">
        <v>0</v>
      </c>
      <c r="H36" s="16">
        <v>0</v>
      </c>
      <c r="I36" s="16">
        <v>0</v>
      </c>
      <c r="J36" s="16">
        <v>0</v>
      </c>
      <c r="K36" s="16">
        <v>0</v>
      </c>
      <c r="L36" s="16">
        <v>0</v>
      </c>
      <c r="M36" s="16">
        <v>0</v>
      </c>
      <c r="N36" s="2" t="s">
        <v>155</v>
      </c>
    </row>
    <row r="37" spans="1:14" x14ac:dyDescent="0.25">
      <c r="A37" s="12" t="s">
        <v>127</v>
      </c>
      <c r="B37" s="12" t="s">
        <v>128</v>
      </c>
      <c r="C37" s="15" t="s">
        <v>129</v>
      </c>
      <c r="D37" s="10">
        <v>285000</v>
      </c>
      <c r="E37" s="10">
        <v>45000</v>
      </c>
      <c r="F37" s="16">
        <v>0</v>
      </c>
      <c r="G37" s="16">
        <v>0</v>
      </c>
      <c r="H37" s="16">
        <v>0</v>
      </c>
      <c r="I37" s="16">
        <v>0</v>
      </c>
      <c r="J37" s="16">
        <v>0</v>
      </c>
      <c r="K37" s="16">
        <v>0</v>
      </c>
      <c r="L37" s="16">
        <v>0</v>
      </c>
      <c r="M37" s="16">
        <v>0</v>
      </c>
      <c r="N37" s="2" t="s">
        <v>155</v>
      </c>
    </row>
    <row r="38" spans="1:14" x14ac:dyDescent="0.25">
      <c r="A38" s="12" t="s">
        <v>130</v>
      </c>
      <c r="B38" s="75" t="s">
        <v>131</v>
      </c>
      <c r="C38" s="76" t="s">
        <v>132</v>
      </c>
      <c r="D38" s="77">
        <v>224440</v>
      </c>
      <c r="E38" s="77">
        <v>150000</v>
      </c>
      <c r="F38" s="16">
        <v>0</v>
      </c>
      <c r="G38" s="16">
        <v>0</v>
      </c>
      <c r="H38" s="16">
        <v>0</v>
      </c>
      <c r="I38" s="16">
        <v>0</v>
      </c>
      <c r="J38" s="16">
        <v>0</v>
      </c>
      <c r="K38" s="16">
        <v>0</v>
      </c>
      <c r="L38" s="16">
        <v>0</v>
      </c>
      <c r="M38" s="16">
        <v>0</v>
      </c>
      <c r="N38" s="2" t="s">
        <v>155</v>
      </c>
    </row>
    <row r="39" spans="1:14" x14ac:dyDescent="0.25">
      <c r="A39" s="94" t="s">
        <v>133</v>
      </c>
      <c r="B39" s="21" t="s">
        <v>52</v>
      </c>
      <c r="C39" s="86" t="s">
        <v>134</v>
      </c>
      <c r="D39" s="23">
        <v>186205</v>
      </c>
      <c r="E39" s="23">
        <v>100000</v>
      </c>
      <c r="F39" s="16">
        <v>0</v>
      </c>
      <c r="G39" s="16">
        <v>0</v>
      </c>
      <c r="H39" s="16">
        <v>0</v>
      </c>
      <c r="I39" s="16">
        <v>0</v>
      </c>
      <c r="J39" s="16">
        <v>0</v>
      </c>
      <c r="K39" s="16">
        <v>0</v>
      </c>
      <c r="L39" s="16">
        <v>0</v>
      </c>
      <c r="M39" s="16">
        <v>0</v>
      </c>
      <c r="N39" s="2" t="s">
        <v>155</v>
      </c>
    </row>
    <row r="40" spans="1:14" x14ac:dyDescent="0.25">
      <c r="A40" s="12" t="s">
        <v>135</v>
      </c>
      <c r="B40" s="12" t="s">
        <v>136</v>
      </c>
      <c r="C40" s="15" t="s">
        <v>137</v>
      </c>
      <c r="D40" s="10">
        <v>2750000</v>
      </c>
      <c r="E40" s="10">
        <v>1900000</v>
      </c>
      <c r="F40" s="16">
        <v>0</v>
      </c>
      <c r="G40" s="16">
        <v>0</v>
      </c>
      <c r="H40" s="16">
        <v>0</v>
      </c>
      <c r="I40" s="16">
        <v>0</v>
      </c>
      <c r="J40" s="16">
        <v>0</v>
      </c>
      <c r="K40" s="16">
        <v>0</v>
      </c>
      <c r="L40" s="16">
        <v>0</v>
      </c>
      <c r="M40" s="16">
        <v>0</v>
      </c>
      <c r="N40" s="2" t="s">
        <v>155</v>
      </c>
    </row>
    <row r="41" spans="1:14" x14ac:dyDescent="0.25">
      <c r="A41" s="96" t="s">
        <v>142</v>
      </c>
      <c r="B41" s="96" t="s">
        <v>143</v>
      </c>
      <c r="C41" s="97" t="s">
        <v>144</v>
      </c>
      <c r="D41" s="9">
        <v>47000</v>
      </c>
      <c r="E41" s="9">
        <v>30000</v>
      </c>
      <c r="F41" s="14">
        <v>38</v>
      </c>
      <c r="G41" s="14">
        <v>14</v>
      </c>
      <c r="H41" s="14">
        <v>12</v>
      </c>
      <c r="I41" s="14">
        <v>5</v>
      </c>
      <c r="J41" s="14">
        <v>8</v>
      </c>
      <c r="K41" s="14">
        <v>8</v>
      </c>
      <c r="L41" s="14">
        <v>5</v>
      </c>
      <c r="M41" s="14">
        <f>SUM(F41:L41)</f>
        <v>90</v>
      </c>
    </row>
    <row r="42" spans="1:14" x14ac:dyDescent="0.25">
      <c r="A42" s="96" t="s">
        <v>145</v>
      </c>
      <c r="B42" s="96" t="s">
        <v>128</v>
      </c>
      <c r="C42" s="97" t="s">
        <v>146</v>
      </c>
      <c r="D42" s="9">
        <v>250000</v>
      </c>
      <c r="E42" s="9">
        <v>100000</v>
      </c>
      <c r="F42" s="14">
        <v>40</v>
      </c>
      <c r="G42" s="14">
        <v>15</v>
      </c>
      <c r="H42" s="14">
        <v>12</v>
      </c>
      <c r="I42" s="14">
        <v>5</v>
      </c>
      <c r="J42" s="14">
        <v>8</v>
      </c>
      <c r="K42" s="14">
        <v>10</v>
      </c>
      <c r="L42" s="14">
        <v>5</v>
      </c>
      <c r="M42" s="14">
        <f t="shared" ref="M42:M44" si="0">SUM(F42:L42)</f>
        <v>95</v>
      </c>
    </row>
    <row r="43" spans="1:14" x14ac:dyDescent="0.25">
      <c r="A43" s="96" t="s">
        <v>147</v>
      </c>
      <c r="B43" s="99" t="s">
        <v>88</v>
      </c>
      <c r="C43" s="97" t="s">
        <v>148</v>
      </c>
      <c r="D43" s="9">
        <v>101700</v>
      </c>
      <c r="E43" s="9">
        <v>60000</v>
      </c>
      <c r="F43" s="14">
        <v>38</v>
      </c>
      <c r="G43" s="14">
        <v>15</v>
      </c>
      <c r="H43" s="14">
        <v>15</v>
      </c>
      <c r="I43" s="14">
        <v>5</v>
      </c>
      <c r="J43" s="14">
        <v>8</v>
      </c>
      <c r="K43" s="14">
        <v>10</v>
      </c>
      <c r="L43" s="14">
        <v>5</v>
      </c>
      <c r="M43" s="14">
        <f t="shared" si="0"/>
        <v>96</v>
      </c>
    </row>
    <row r="44" spans="1:14" x14ac:dyDescent="0.25">
      <c r="A44" s="96" t="s">
        <v>150</v>
      </c>
      <c r="B44" s="100" t="s">
        <v>151</v>
      </c>
      <c r="C44" s="97" t="s">
        <v>152</v>
      </c>
      <c r="D44" s="9">
        <v>1085660</v>
      </c>
      <c r="E44" s="9">
        <v>390000</v>
      </c>
      <c r="F44" s="14">
        <v>38</v>
      </c>
      <c r="G44" s="14">
        <v>15</v>
      </c>
      <c r="H44" s="14">
        <v>12</v>
      </c>
      <c r="I44" s="14">
        <v>5</v>
      </c>
      <c r="J44" s="14">
        <v>8</v>
      </c>
      <c r="K44" s="14">
        <v>10</v>
      </c>
      <c r="L44" s="14">
        <v>5</v>
      </c>
      <c r="M44" s="14">
        <f t="shared" si="0"/>
        <v>93</v>
      </c>
    </row>
    <row r="45" spans="1:14" x14ac:dyDescent="0.35">
      <c r="D45" s="4">
        <f>SUM(D14:D44)</f>
        <v>25338828</v>
      </c>
      <c r="E45" s="4">
        <f>SUM(E14:E44)</f>
        <v>10851362</v>
      </c>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40" sqref="F14:M40 F41:F44" xr:uid="{C3BC0192-26C7-46F2-8010-8FE8D861AB8E}">
      <formula1>40</formula1>
    </dataValidation>
    <dataValidation type="decimal" operator="lessThanOrEqual" allowBlank="1" showInputMessage="1" showErrorMessage="1" error="max. 15" sqref="G41:H44" xr:uid="{410CD4C0-DC98-450B-9C4B-7B925A64E7D6}">
      <formula1>15</formula1>
    </dataValidation>
    <dataValidation type="decimal" operator="lessThanOrEqual" allowBlank="1" showInputMessage="1" showErrorMessage="1" error="max. 10" sqref="J41:K44" xr:uid="{4547C543-F269-457A-8311-E8D5433909F2}">
      <formula1>10</formula1>
    </dataValidation>
    <dataValidation type="decimal" operator="lessThanOrEqual" allowBlank="1" showInputMessage="1" showErrorMessage="1" error="max. 5" sqref="L41:L44 I41:I44" xr:uid="{F87FA5A8-6562-47C2-A4F2-B20267A626DF}">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F0DB-D035-4546-870D-39ADF956B02A}">
  <dimension ref="A1:BZ45"/>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17" t="s">
        <v>6</v>
      </c>
      <c r="B6" s="117"/>
      <c r="C6" s="117"/>
      <c r="D6" s="6" t="s">
        <v>7</v>
      </c>
    </row>
    <row r="7" spans="1:78" x14ac:dyDescent="0.35">
      <c r="A7" s="6"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6"/>
    </row>
    <row r="11" spans="1:78" x14ac:dyDescent="0.35">
      <c r="A11" s="118" t="s">
        <v>12</v>
      </c>
      <c r="B11" s="118" t="s">
        <v>13</v>
      </c>
      <c r="C11" s="118" t="s">
        <v>14</v>
      </c>
      <c r="D11" s="118" t="s">
        <v>15</v>
      </c>
      <c r="E11" s="119" t="s">
        <v>16</v>
      </c>
      <c r="F11" s="118" t="s">
        <v>17</v>
      </c>
      <c r="G11" s="118" t="s">
        <v>18</v>
      </c>
      <c r="H11" s="118" t="s">
        <v>19</v>
      </c>
      <c r="I11" s="118" t="s">
        <v>20</v>
      </c>
      <c r="J11" s="118" t="s">
        <v>21</v>
      </c>
      <c r="K11" s="118" t="s">
        <v>22</v>
      </c>
      <c r="L11" s="118" t="s">
        <v>23</v>
      </c>
      <c r="M11" s="118" t="s">
        <v>24</v>
      </c>
    </row>
    <row r="12" spans="1:78" x14ac:dyDescent="0.35">
      <c r="A12" s="118"/>
      <c r="B12" s="118"/>
      <c r="C12" s="118"/>
      <c r="D12" s="118"/>
      <c r="E12" s="119"/>
      <c r="F12" s="118"/>
      <c r="G12" s="118"/>
      <c r="H12" s="118"/>
      <c r="I12" s="118"/>
      <c r="J12" s="118"/>
      <c r="K12" s="118"/>
      <c r="L12" s="118"/>
      <c r="M12" s="118"/>
    </row>
    <row r="13" spans="1:78" x14ac:dyDescent="0.35">
      <c r="A13" s="124"/>
      <c r="B13" s="124"/>
      <c r="C13" s="124"/>
      <c r="D13" s="124"/>
      <c r="E13" s="125"/>
      <c r="F13" s="7" t="s">
        <v>33</v>
      </c>
      <c r="G13" s="7" t="s">
        <v>34</v>
      </c>
      <c r="H13" s="7" t="s">
        <v>34</v>
      </c>
      <c r="I13" s="7" t="s">
        <v>35</v>
      </c>
      <c r="J13" s="7" t="s">
        <v>36</v>
      </c>
      <c r="K13" s="7" t="s">
        <v>36</v>
      </c>
      <c r="L13" s="7" t="s">
        <v>35</v>
      </c>
      <c r="M13" s="7"/>
    </row>
    <row r="14" spans="1:78" s="11" customFormat="1" x14ac:dyDescent="0.25">
      <c r="A14" s="28" t="s">
        <v>37</v>
      </c>
      <c r="B14" s="8" t="s">
        <v>38</v>
      </c>
      <c r="C14" s="8" t="s">
        <v>39</v>
      </c>
      <c r="D14" s="9">
        <v>157000</v>
      </c>
      <c r="E14" s="10">
        <v>100000</v>
      </c>
      <c r="F14" s="16">
        <v>0</v>
      </c>
      <c r="G14" s="16">
        <v>0</v>
      </c>
      <c r="H14" s="16">
        <v>0</v>
      </c>
      <c r="I14" s="16">
        <v>0</v>
      </c>
      <c r="J14" s="16">
        <v>0</v>
      </c>
      <c r="K14" s="16">
        <v>0</v>
      </c>
      <c r="L14" s="16">
        <v>0</v>
      </c>
      <c r="M14" s="16">
        <v>0</v>
      </c>
      <c r="N14" s="2" t="s">
        <v>156</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6">
        <v>0</v>
      </c>
      <c r="G15" s="16">
        <v>0</v>
      </c>
      <c r="H15" s="16">
        <v>0</v>
      </c>
      <c r="I15" s="16">
        <v>0</v>
      </c>
      <c r="J15" s="16">
        <v>0</v>
      </c>
      <c r="K15" s="16">
        <v>0</v>
      </c>
      <c r="L15" s="16">
        <v>0</v>
      </c>
      <c r="M15" s="16">
        <v>0</v>
      </c>
      <c r="N15" s="2" t="s">
        <v>156</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6">
        <v>0</v>
      </c>
      <c r="G16" s="16">
        <v>0</v>
      </c>
      <c r="H16" s="16">
        <v>0</v>
      </c>
      <c r="I16" s="16">
        <v>0</v>
      </c>
      <c r="J16" s="16">
        <v>0</v>
      </c>
      <c r="K16" s="16">
        <v>0</v>
      </c>
      <c r="L16" s="16">
        <v>0</v>
      </c>
      <c r="M16" s="16">
        <v>0</v>
      </c>
      <c r="N16" s="2" t="s">
        <v>156</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6">
        <v>0</v>
      </c>
      <c r="G17" s="16">
        <v>0</v>
      </c>
      <c r="H17" s="16">
        <v>0</v>
      </c>
      <c r="I17" s="16">
        <v>0</v>
      </c>
      <c r="J17" s="16">
        <v>0</v>
      </c>
      <c r="K17" s="16">
        <v>0</v>
      </c>
      <c r="L17" s="16">
        <v>0</v>
      </c>
      <c r="M17" s="16">
        <v>0</v>
      </c>
      <c r="N17" s="2" t="s">
        <v>156</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29" t="s">
        <v>56</v>
      </c>
      <c r="B18" s="29" t="s">
        <v>57</v>
      </c>
      <c r="C18" s="30" t="s">
        <v>58</v>
      </c>
      <c r="D18" s="31">
        <v>2732880</v>
      </c>
      <c r="E18" s="31">
        <v>150000</v>
      </c>
      <c r="F18" s="16">
        <v>0</v>
      </c>
      <c r="G18" s="16">
        <v>0</v>
      </c>
      <c r="H18" s="16">
        <v>0</v>
      </c>
      <c r="I18" s="16">
        <v>0</v>
      </c>
      <c r="J18" s="16">
        <v>0</v>
      </c>
      <c r="K18" s="16">
        <v>0</v>
      </c>
      <c r="L18" s="16">
        <v>0</v>
      </c>
      <c r="M18" s="16">
        <v>0</v>
      </c>
      <c r="N18" s="2" t="s">
        <v>156</v>
      </c>
    </row>
    <row r="19" spans="1:78" x14ac:dyDescent="0.25">
      <c r="A19" s="29" t="s">
        <v>59</v>
      </c>
      <c r="B19" s="29" t="s">
        <v>60</v>
      </c>
      <c r="C19" s="30" t="s">
        <v>61</v>
      </c>
      <c r="D19" s="31">
        <v>511900</v>
      </c>
      <c r="E19" s="31">
        <v>45000</v>
      </c>
      <c r="F19" s="16">
        <v>0</v>
      </c>
      <c r="G19" s="16">
        <v>0</v>
      </c>
      <c r="H19" s="16">
        <v>0</v>
      </c>
      <c r="I19" s="16">
        <v>0</v>
      </c>
      <c r="J19" s="16">
        <v>0</v>
      </c>
      <c r="K19" s="16">
        <v>0</v>
      </c>
      <c r="L19" s="16">
        <v>0</v>
      </c>
      <c r="M19" s="16">
        <v>0</v>
      </c>
      <c r="N19" s="2" t="s">
        <v>156</v>
      </c>
    </row>
    <row r="20" spans="1:78" x14ac:dyDescent="0.25">
      <c r="A20" s="29" t="s">
        <v>63</v>
      </c>
      <c r="B20" s="29" t="s">
        <v>64</v>
      </c>
      <c r="C20" s="30" t="s">
        <v>65</v>
      </c>
      <c r="D20" s="31">
        <v>234690</v>
      </c>
      <c r="E20" s="31">
        <v>150000</v>
      </c>
      <c r="F20" s="16">
        <v>0</v>
      </c>
      <c r="G20" s="16">
        <v>0</v>
      </c>
      <c r="H20" s="16">
        <v>0</v>
      </c>
      <c r="I20" s="16">
        <v>0</v>
      </c>
      <c r="J20" s="16">
        <v>0</v>
      </c>
      <c r="K20" s="16">
        <v>0</v>
      </c>
      <c r="L20" s="16">
        <v>0</v>
      </c>
      <c r="M20" s="16">
        <v>0</v>
      </c>
      <c r="N20" s="2" t="s">
        <v>156</v>
      </c>
    </row>
    <row r="21" spans="1:78" x14ac:dyDescent="0.25">
      <c r="A21" s="29" t="s">
        <v>66</v>
      </c>
      <c r="B21" s="29" t="s">
        <v>64</v>
      </c>
      <c r="C21" s="30" t="s">
        <v>67</v>
      </c>
      <c r="D21" s="31">
        <v>1892650</v>
      </c>
      <c r="E21" s="31">
        <v>500000</v>
      </c>
      <c r="F21" s="16">
        <v>0</v>
      </c>
      <c r="G21" s="16">
        <v>0</v>
      </c>
      <c r="H21" s="16">
        <v>0</v>
      </c>
      <c r="I21" s="16">
        <v>0</v>
      </c>
      <c r="J21" s="16">
        <v>0</v>
      </c>
      <c r="K21" s="16">
        <v>0</v>
      </c>
      <c r="L21" s="16">
        <v>0</v>
      </c>
      <c r="M21" s="16">
        <v>0</v>
      </c>
      <c r="N21" s="2" t="s">
        <v>156</v>
      </c>
    </row>
    <row r="22" spans="1:78" x14ac:dyDescent="0.25">
      <c r="A22" s="29" t="s">
        <v>69</v>
      </c>
      <c r="B22" s="29" t="s">
        <v>70</v>
      </c>
      <c r="C22" s="30" t="s">
        <v>71</v>
      </c>
      <c r="D22" s="31">
        <v>7530900</v>
      </c>
      <c r="E22" s="31">
        <v>4600000</v>
      </c>
      <c r="F22" s="16">
        <v>0</v>
      </c>
      <c r="G22" s="16">
        <v>0</v>
      </c>
      <c r="H22" s="16">
        <v>0</v>
      </c>
      <c r="I22" s="16">
        <v>0</v>
      </c>
      <c r="J22" s="16">
        <v>0</v>
      </c>
      <c r="K22" s="16">
        <v>0</v>
      </c>
      <c r="L22" s="16">
        <v>0</v>
      </c>
      <c r="M22" s="16">
        <v>0</v>
      </c>
      <c r="N22" s="2" t="s">
        <v>156</v>
      </c>
    </row>
    <row r="23" spans="1:78" x14ac:dyDescent="0.25">
      <c r="A23" s="29" t="s">
        <v>73</v>
      </c>
      <c r="B23" s="29" t="s">
        <v>74</v>
      </c>
      <c r="C23" s="30" t="s">
        <v>75</v>
      </c>
      <c r="D23" s="31">
        <v>153400</v>
      </c>
      <c r="E23" s="31">
        <v>120000</v>
      </c>
      <c r="F23" s="16">
        <v>0</v>
      </c>
      <c r="G23" s="16">
        <v>0</v>
      </c>
      <c r="H23" s="16">
        <v>0</v>
      </c>
      <c r="I23" s="16">
        <v>0</v>
      </c>
      <c r="J23" s="16">
        <v>0</v>
      </c>
      <c r="K23" s="16">
        <v>0</v>
      </c>
      <c r="L23" s="16">
        <v>0</v>
      </c>
      <c r="M23" s="16">
        <v>0</v>
      </c>
      <c r="N23" s="2" t="s">
        <v>156</v>
      </c>
    </row>
    <row r="24" spans="1:78" x14ac:dyDescent="0.25">
      <c r="A24" s="29" t="s">
        <v>77</v>
      </c>
      <c r="B24" s="29" t="s">
        <v>70</v>
      </c>
      <c r="C24" s="29" t="s">
        <v>71</v>
      </c>
      <c r="D24" s="31">
        <v>3062960</v>
      </c>
      <c r="E24" s="31">
        <v>450000</v>
      </c>
      <c r="F24" s="16">
        <v>0</v>
      </c>
      <c r="G24" s="16">
        <v>0</v>
      </c>
      <c r="H24" s="16">
        <v>0</v>
      </c>
      <c r="I24" s="16">
        <v>0</v>
      </c>
      <c r="J24" s="16">
        <v>0</v>
      </c>
      <c r="K24" s="16">
        <v>0</v>
      </c>
      <c r="L24" s="16">
        <v>0</v>
      </c>
      <c r="M24" s="16">
        <v>0</v>
      </c>
      <c r="N24" s="2" t="s">
        <v>156</v>
      </c>
    </row>
    <row r="25" spans="1:78" x14ac:dyDescent="0.25">
      <c r="A25" s="29" t="s">
        <v>79</v>
      </c>
      <c r="B25" s="29" t="s">
        <v>80</v>
      </c>
      <c r="C25" s="29" t="s">
        <v>81</v>
      </c>
      <c r="D25" s="31">
        <v>300000</v>
      </c>
      <c r="E25" s="31">
        <v>200000</v>
      </c>
      <c r="F25" s="16">
        <v>0</v>
      </c>
      <c r="G25" s="16">
        <v>0</v>
      </c>
      <c r="H25" s="16">
        <v>0</v>
      </c>
      <c r="I25" s="16">
        <v>0</v>
      </c>
      <c r="J25" s="16">
        <v>0</v>
      </c>
      <c r="K25" s="16">
        <v>0</v>
      </c>
      <c r="L25" s="16">
        <v>0</v>
      </c>
      <c r="M25" s="16">
        <v>0</v>
      </c>
      <c r="N25" s="2" t="s">
        <v>156</v>
      </c>
    </row>
    <row r="26" spans="1:78" x14ac:dyDescent="0.25">
      <c r="A26" s="29" t="s">
        <v>83</v>
      </c>
      <c r="B26" s="29" t="s">
        <v>84</v>
      </c>
      <c r="C26" s="29" t="s">
        <v>85</v>
      </c>
      <c r="D26" s="31">
        <v>143000</v>
      </c>
      <c r="E26" s="31">
        <v>119000</v>
      </c>
      <c r="F26" s="16">
        <v>0</v>
      </c>
      <c r="G26" s="16">
        <v>0</v>
      </c>
      <c r="H26" s="16">
        <v>0</v>
      </c>
      <c r="I26" s="16">
        <v>0</v>
      </c>
      <c r="J26" s="16">
        <v>0</v>
      </c>
      <c r="K26" s="16">
        <v>0</v>
      </c>
      <c r="L26" s="16">
        <v>0</v>
      </c>
      <c r="M26" s="16">
        <v>0</v>
      </c>
      <c r="N26" s="2" t="s">
        <v>156</v>
      </c>
    </row>
    <row r="27" spans="1:78" x14ac:dyDescent="0.25">
      <c r="A27" s="29" t="s">
        <v>87</v>
      </c>
      <c r="B27" s="29" t="s">
        <v>88</v>
      </c>
      <c r="C27" s="29" t="s">
        <v>89</v>
      </c>
      <c r="D27" s="31">
        <v>247900</v>
      </c>
      <c r="E27" s="31">
        <v>150000</v>
      </c>
      <c r="F27" s="16">
        <v>0</v>
      </c>
      <c r="G27" s="16">
        <v>0</v>
      </c>
      <c r="H27" s="16">
        <v>0</v>
      </c>
      <c r="I27" s="16">
        <v>0</v>
      </c>
      <c r="J27" s="16">
        <v>0</v>
      </c>
      <c r="K27" s="16">
        <v>0</v>
      </c>
      <c r="L27" s="16">
        <v>0</v>
      </c>
      <c r="M27" s="16">
        <v>0</v>
      </c>
      <c r="N27" s="2" t="s">
        <v>156</v>
      </c>
    </row>
    <row r="28" spans="1:78" x14ac:dyDescent="0.25">
      <c r="A28" s="17" t="s">
        <v>90</v>
      </c>
      <c r="B28" s="17" t="s">
        <v>91</v>
      </c>
      <c r="C28" s="18" t="s">
        <v>92</v>
      </c>
      <c r="D28" s="19">
        <v>198000</v>
      </c>
      <c r="E28" s="19">
        <v>100000</v>
      </c>
      <c r="F28" s="16">
        <v>0</v>
      </c>
      <c r="G28" s="16">
        <v>0</v>
      </c>
      <c r="H28" s="16">
        <v>0</v>
      </c>
      <c r="I28" s="16">
        <v>0</v>
      </c>
      <c r="J28" s="16">
        <v>0</v>
      </c>
      <c r="K28" s="16">
        <v>0</v>
      </c>
      <c r="L28" s="16">
        <v>0</v>
      </c>
      <c r="M28" s="16">
        <v>0</v>
      </c>
      <c r="N28" s="2" t="s">
        <v>156</v>
      </c>
    </row>
    <row r="29" spans="1:78" x14ac:dyDescent="0.25">
      <c r="A29" s="17" t="s">
        <v>93</v>
      </c>
      <c r="B29" s="17" t="s">
        <v>94</v>
      </c>
      <c r="C29" s="18" t="s">
        <v>95</v>
      </c>
      <c r="D29" s="19">
        <v>186000</v>
      </c>
      <c r="E29" s="19">
        <v>100000</v>
      </c>
      <c r="F29" s="16">
        <v>0</v>
      </c>
      <c r="G29" s="16">
        <v>0</v>
      </c>
      <c r="H29" s="16">
        <v>0</v>
      </c>
      <c r="I29" s="16">
        <v>0</v>
      </c>
      <c r="J29" s="16">
        <v>0</v>
      </c>
      <c r="K29" s="16">
        <v>0</v>
      </c>
      <c r="L29" s="16">
        <v>0</v>
      </c>
      <c r="M29" s="16">
        <v>0</v>
      </c>
      <c r="N29" s="2" t="s">
        <v>156</v>
      </c>
    </row>
    <row r="30" spans="1:78" x14ac:dyDescent="0.25">
      <c r="A30" s="21" t="s">
        <v>97</v>
      </c>
      <c r="B30" s="21" t="s">
        <v>98</v>
      </c>
      <c r="C30" s="22" t="s">
        <v>99</v>
      </c>
      <c r="D30" s="23">
        <v>200000</v>
      </c>
      <c r="E30" s="23">
        <v>180000</v>
      </c>
      <c r="F30" s="16">
        <v>0</v>
      </c>
      <c r="G30" s="16">
        <v>0</v>
      </c>
      <c r="H30" s="16">
        <v>0</v>
      </c>
      <c r="I30" s="16">
        <v>0</v>
      </c>
      <c r="J30" s="16">
        <v>0</v>
      </c>
      <c r="K30" s="16">
        <v>0</v>
      </c>
      <c r="L30" s="16">
        <v>0</v>
      </c>
      <c r="M30" s="16">
        <v>0</v>
      </c>
      <c r="N30" s="2" t="s">
        <v>156</v>
      </c>
    </row>
    <row r="31" spans="1:78" x14ac:dyDescent="0.25">
      <c r="A31" s="33" t="s">
        <v>101</v>
      </c>
      <c r="B31" s="24" t="s">
        <v>91</v>
      </c>
      <c r="C31" s="25" t="s">
        <v>102</v>
      </c>
      <c r="D31" s="26">
        <v>128300</v>
      </c>
      <c r="E31" s="26">
        <v>60000</v>
      </c>
      <c r="F31" s="16">
        <v>0</v>
      </c>
      <c r="G31" s="16">
        <v>0</v>
      </c>
      <c r="H31" s="16">
        <v>0</v>
      </c>
      <c r="I31" s="16">
        <v>0</v>
      </c>
      <c r="J31" s="16">
        <v>0</v>
      </c>
      <c r="K31" s="16">
        <v>0</v>
      </c>
      <c r="L31" s="16">
        <v>0</v>
      </c>
      <c r="M31" s="16">
        <v>0</v>
      </c>
      <c r="N31" s="2" t="s">
        <v>156</v>
      </c>
    </row>
    <row r="32" spans="1:78" ht="12.5" customHeight="1" x14ac:dyDescent="0.25">
      <c r="A32" s="45" t="s">
        <v>111</v>
      </c>
      <c r="B32" s="44" t="s">
        <v>88</v>
      </c>
      <c r="C32" s="43" t="s">
        <v>112</v>
      </c>
      <c r="D32" s="42">
        <v>291500</v>
      </c>
      <c r="E32" s="42">
        <v>200000</v>
      </c>
      <c r="F32" s="16">
        <v>0</v>
      </c>
      <c r="G32" s="16">
        <v>0</v>
      </c>
      <c r="H32" s="16">
        <v>0</v>
      </c>
      <c r="I32" s="16">
        <v>0</v>
      </c>
      <c r="J32" s="16">
        <v>0</v>
      </c>
      <c r="K32" s="16">
        <v>0</v>
      </c>
      <c r="L32" s="16">
        <v>0</v>
      </c>
      <c r="M32" s="16">
        <v>0</v>
      </c>
      <c r="N32" s="2" t="s">
        <v>156</v>
      </c>
    </row>
    <row r="33" spans="1:14" ht="12.75" customHeight="1" x14ac:dyDescent="0.25">
      <c r="A33" s="45" t="s">
        <v>113</v>
      </c>
      <c r="B33" s="45" t="s">
        <v>114</v>
      </c>
      <c r="C33" s="43" t="s">
        <v>115</v>
      </c>
      <c r="D33" s="42">
        <v>124000</v>
      </c>
      <c r="E33" s="42">
        <v>90000</v>
      </c>
      <c r="F33" s="16">
        <v>0</v>
      </c>
      <c r="G33" s="16">
        <v>0</v>
      </c>
      <c r="H33" s="16">
        <v>0</v>
      </c>
      <c r="I33" s="16">
        <v>0</v>
      </c>
      <c r="J33" s="16">
        <v>0</v>
      </c>
      <c r="K33" s="16">
        <v>0</v>
      </c>
      <c r="L33" s="16">
        <v>0</v>
      </c>
      <c r="M33" s="16">
        <v>0</v>
      </c>
      <c r="N33" s="2" t="s">
        <v>156</v>
      </c>
    </row>
    <row r="34" spans="1:14" ht="12.75" customHeight="1" x14ac:dyDescent="0.25">
      <c r="A34" s="45" t="s">
        <v>116</v>
      </c>
      <c r="B34" s="45" t="s">
        <v>84</v>
      </c>
      <c r="C34" s="43" t="s">
        <v>117</v>
      </c>
      <c r="D34" s="42">
        <v>128000</v>
      </c>
      <c r="E34" s="42">
        <v>90000</v>
      </c>
      <c r="F34" s="16">
        <v>0</v>
      </c>
      <c r="G34" s="16">
        <v>0</v>
      </c>
      <c r="H34" s="16">
        <v>0</v>
      </c>
      <c r="I34" s="16">
        <v>0</v>
      </c>
      <c r="J34" s="16">
        <v>0</v>
      </c>
      <c r="K34" s="16">
        <v>0</v>
      </c>
      <c r="L34" s="16">
        <v>0</v>
      </c>
      <c r="M34" s="16">
        <v>0</v>
      </c>
      <c r="N34" s="2" t="s">
        <v>156</v>
      </c>
    </row>
    <row r="35" spans="1:14" ht="12.75" customHeight="1" x14ac:dyDescent="0.25">
      <c r="A35" s="45" t="s">
        <v>118</v>
      </c>
      <c r="B35" s="45" t="s">
        <v>119</v>
      </c>
      <c r="C35" s="43" t="s">
        <v>120</v>
      </c>
      <c r="D35" s="42">
        <v>154845</v>
      </c>
      <c r="E35" s="42">
        <v>102362</v>
      </c>
      <c r="F35" s="16">
        <v>0</v>
      </c>
      <c r="G35" s="16">
        <v>0</v>
      </c>
      <c r="H35" s="16">
        <v>0</v>
      </c>
      <c r="I35" s="16">
        <v>0</v>
      </c>
      <c r="J35" s="16">
        <v>0</v>
      </c>
      <c r="K35" s="16">
        <v>0</v>
      </c>
      <c r="L35" s="16">
        <v>0</v>
      </c>
      <c r="M35" s="16">
        <v>0</v>
      </c>
      <c r="N35" s="2" t="s">
        <v>156</v>
      </c>
    </row>
    <row r="36" spans="1:14" x14ac:dyDescent="0.25">
      <c r="A36" s="12" t="s">
        <v>123</v>
      </c>
      <c r="B36" s="12" t="s">
        <v>124</v>
      </c>
      <c r="C36" s="15" t="s">
        <v>125</v>
      </c>
      <c r="D36" s="9">
        <v>400000</v>
      </c>
      <c r="E36" s="10">
        <v>200000</v>
      </c>
      <c r="F36" s="16">
        <v>0</v>
      </c>
      <c r="G36" s="16">
        <v>0</v>
      </c>
      <c r="H36" s="16">
        <v>0</v>
      </c>
      <c r="I36" s="16">
        <v>0</v>
      </c>
      <c r="J36" s="16">
        <v>0</v>
      </c>
      <c r="K36" s="16">
        <v>0</v>
      </c>
      <c r="L36" s="16">
        <v>0</v>
      </c>
      <c r="M36" s="16">
        <v>0</v>
      </c>
      <c r="N36" s="2" t="s">
        <v>156</v>
      </c>
    </row>
    <row r="37" spans="1:14" x14ac:dyDescent="0.25">
      <c r="A37" s="12" t="s">
        <v>127</v>
      </c>
      <c r="B37" s="12" t="s">
        <v>128</v>
      </c>
      <c r="C37" s="15" t="s">
        <v>129</v>
      </c>
      <c r="D37" s="10">
        <v>285000</v>
      </c>
      <c r="E37" s="10">
        <v>45000</v>
      </c>
      <c r="F37" s="16">
        <v>0</v>
      </c>
      <c r="G37" s="16">
        <v>0</v>
      </c>
      <c r="H37" s="16">
        <v>0</v>
      </c>
      <c r="I37" s="16">
        <v>0</v>
      </c>
      <c r="J37" s="16">
        <v>0</v>
      </c>
      <c r="K37" s="16">
        <v>0</v>
      </c>
      <c r="L37" s="16">
        <v>0</v>
      </c>
      <c r="M37" s="16">
        <v>0</v>
      </c>
      <c r="N37" s="2" t="s">
        <v>156</v>
      </c>
    </row>
    <row r="38" spans="1:14" x14ac:dyDescent="0.25">
      <c r="A38" s="12" t="s">
        <v>130</v>
      </c>
      <c r="B38" s="75" t="s">
        <v>131</v>
      </c>
      <c r="C38" s="76" t="s">
        <v>132</v>
      </c>
      <c r="D38" s="77">
        <v>224440</v>
      </c>
      <c r="E38" s="77">
        <v>150000</v>
      </c>
      <c r="F38" s="16">
        <v>0</v>
      </c>
      <c r="G38" s="16">
        <v>0</v>
      </c>
      <c r="H38" s="16">
        <v>0</v>
      </c>
      <c r="I38" s="16">
        <v>0</v>
      </c>
      <c r="J38" s="16">
        <v>0</v>
      </c>
      <c r="K38" s="16">
        <v>0</v>
      </c>
      <c r="L38" s="16">
        <v>0</v>
      </c>
      <c r="M38" s="16">
        <v>0</v>
      </c>
      <c r="N38" s="2" t="s">
        <v>156</v>
      </c>
    </row>
    <row r="39" spans="1:14" x14ac:dyDescent="0.25">
      <c r="A39" s="94" t="s">
        <v>133</v>
      </c>
      <c r="B39" s="21" t="s">
        <v>52</v>
      </c>
      <c r="C39" s="86" t="s">
        <v>134</v>
      </c>
      <c r="D39" s="23">
        <v>186205</v>
      </c>
      <c r="E39" s="23">
        <v>100000</v>
      </c>
      <c r="F39" s="16">
        <v>0</v>
      </c>
      <c r="G39" s="16">
        <v>0</v>
      </c>
      <c r="H39" s="16">
        <v>0</v>
      </c>
      <c r="I39" s="16">
        <v>0</v>
      </c>
      <c r="J39" s="16">
        <v>0</v>
      </c>
      <c r="K39" s="16">
        <v>0</v>
      </c>
      <c r="L39" s="16">
        <v>0</v>
      </c>
      <c r="M39" s="16">
        <v>0</v>
      </c>
      <c r="N39" s="2" t="s">
        <v>156</v>
      </c>
    </row>
    <row r="40" spans="1:14" x14ac:dyDescent="0.25">
      <c r="A40" s="12" t="s">
        <v>135</v>
      </c>
      <c r="B40" s="12" t="s">
        <v>136</v>
      </c>
      <c r="C40" s="15" t="s">
        <v>137</v>
      </c>
      <c r="D40" s="10">
        <v>2750000</v>
      </c>
      <c r="E40" s="10">
        <v>1900000</v>
      </c>
      <c r="F40" s="16">
        <v>0</v>
      </c>
      <c r="G40" s="16">
        <v>0</v>
      </c>
      <c r="H40" s="16">
        <v>0</v>
      </c>
      <c r="I40" s="16">
        <v>0</v>
      </c>
      <c r="J40" s="16">
        <v>0</v>
      </c>
      <c r="K40" s="16">
        <v>0</v>
      </c>
      <c r="L40" s="16">
        <v>0</v>
      </c>
      <c r="M40" s="16">
        <v>0</v>
      </c>
      <c r="N40" s="2" t="s">
        <v>156</v>
      </c>
    </row>
    <row r="41" spans="1:14" x14ac:dyDescent="0.25">
      <c r="A41" s="96" t="s">
        <v>142</v>
      </c>
      <c r="B41" s="96" t="s">
        <v>143</v>
      </c>
      <c r="C41" s="97" t="s">
        <v>144</v>
      </c>
      <c r="D41" s="9">
        <v>47000</v>
      </c>
      <c r="E41" s="9">
        <v>30000</v>
      </c>
      <c r="F41" s="14">
        <v>40</v>
      </c>
      <c r="G41" s="14">
        <v>15</v>
      </c>
      <c r="H41" s="14">
        <v>15</v>
      </c>
      <c r="I41" s="14">
        <v>5</v>
      </c>
      <c r="J41" s="14">
        <v>10</v>
      </c>
      <c r="K41" s="14">
        <v>10</v>
      </c>
      <c r="L41" s="14">
        <v>5</v>
      </c>
      <c r="M41" s="14">
        <f>SUM(F41:L41)</f>
        <v>100</v>
      </c>
    </row>
    <row r="42" spans="1:14" x14ac:dyDescent="0.25">
      <c r="A42" s="96" t="s">
        <v>145</v>
      </c>
      <c r="B42" s="96" t="s">
        <v>128</v>
      </c>
      <c r="C42" s="97" t="s">
        <v>146</v>
      </c>
      <c r="D42" s="9">
        <v>250000</v>
      </c>
      <c r="E42" s="9">
        <v>100000</v>
      </c>
      <c r="F42" s="14">
        <v>40</v>
      </c>
      <c r="G42" s="14">
        <v>15</v>
      </c>
      <c r="H42" s="14">
        <v>15</v>
      </c>
      <c r="I42" s="14">
        <v>5</v>
      </c>
      <c r="J42" s="14">
        <v>10</v>
      </c>
      <c r="K42" s="14">
        <v>10</v>
      </c>
      <c r="L42" s="14">
        <v>5</v>
      </c>
      <c r="M42" s="14">
        <f t="shared" ref="M42:M44" si="0">SUM(F42:L42)</f>
        <v>100</v>
      </c>
    </row>
    <row r="43" spans="1:14" x14ac:dyDescent="0.25">
      <c r="A43" s="96" t="s">
        <v>147</v>
      </c>
      <c r="B43" s="99" t="s">
        <v>88</v>
      </c>
      <c r="C43" s="97" t="s">
        <v>148</v>
      </c>
      <c r="D43" s="9">
        <v>101700</v>
      </c>
      <c r="E43" s="9">
        <v>60000</v>
      </c>
      <c r="F43" s="14">
        <v>40</v>
      </c>
      <c r="G43" s="14">
        <v>15</v>
      </c>
      <c r="H43" s="14">
        <v>15</v>
      </c>
      <c r="I43" s="14">
        <v>5</v>
      </c>
      <c r="J43" s="14">
        <v>10</v>
      </c>
      <c r="K43" s="14">
        <v>10</v>
      </c>
      <c r="L43" s="14">
        <v>5</v>
      </c>
      <c r="M43" s="14">
        <f t="shared" si="0"/>
        <v>100</v>
      </c>
    </row>
    <row r="44" spans="1:14" x14ac:dyDescent="0.25">
      <c r="A44" s="96" t="s">
        <v>150</v>
      </c>
      <c r="B44" s="100" t="s">
        <v>151</v>
      </c>
      <c r="C44" s="97" t="s">
        <v>152</v>
      </c>
      <c r="D44" s="9">
        <v>1085660</v>
      </c>
      <c r="E44" s="9">
        <v>390000</v>
      </c>
      <c r="F44" s="14">
        <v>40</v>
      </c>
      <c r="G44" s="14">
        <v>15</v>
      </c>
      <c r="H44" s="14">
        <v>15</v>
      </c>
      <c r="I44" s="14">
        <v>5</v>
      </c>
      <c r="J44" s="14">
        <v>10</v>
      </c>
      <c r="K44" s="14">
        <v>10</v>
      </c>
      <c r="L44" s="14">
        <v>5</v>
      </c>
      <c r="M44" s="14">
        <f t="shared" si="0"/>
        <v>100</v>
      </c>
    </row>
    <row r="45" spans="1:14" x14ac:dyDescent="0.35">
      <c r="D45" s="4">
        <f>SUM(D14:D44)</f>
        <v>25338828</v>
      </c>
      <c r="E45" s="4">
        <f>SUM(E14:E44)</f>
        <v>10851362</v>
      </c>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40" sqref="F14:M40 F41:F44" xr:uid="{D6A17254-AC6E-4DDA-B022-65F1E852AD94}">
      <formula1>40</formula1>
    </dataValidation>
    <dataValidation type="decimal" operator="lessThanOrEqual" allowBlank="1" showInputMessage="1" showErrorMessage="1" error="max. 15" sqref="G41:H44" xr:uid="{6237B779-F8AD-4AE8-A41E-B096C4D194F7}">
      <formula1>15</formula1>
    </dataValidation>
    <dataValidation type="decimal" operator="lessThanOrEqual" allowBlank="1" showInputMessage="1" showErrorMessage="1" error="max. 10" sqref="J41:K44" xr:uid="{75C3B548-4195-4C1D-AC72-AFBEE3DDB8A9}">
      <formula1>10</formula1>
    </dataValidation>
    <dataValidation type="decimal" operator="lessThanOrEqual" allowBlank="1" showInputMessage="1" showErrorMessage="1" error="max. 5" sqref="L41:L44 I41:I44" xr:uid="{6D918BF5-092D-486A-9A7A-56BC1258A828}">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1D1FC-3384-44E0-866C-27D47BF30A86}">
  <dimension ref="A1:BZ45"/>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17" t="s">
        <v>6</v>
      </c>
      <c r="B6" s="117"/>
      <c r="C6" s="117"/>
      <c r="D6" s="6" t="s">
        <v>7</v>
      </c>
    </row>
    <row r="7" spans="1:78" x14ac:dyDescent="0.35">
      <c r="A7" s="6"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6"/>
    </row>
    <row r="11" spans="1:78" x14ac:dyDescent="0.35">
      <c r="A11" s="118" t="s">
        <v>12</v>
      </c>
      <c r="B11" s="118" t="s">
        <v>13</v>
      </c>
      <c r="C11" s="118" t="s">
        <v>14</v>
      </c>
      <c r="D11" s="118" t="s">
        <v>15</v>
      </c>
      <c r="E11" s="119" t="s">
        <v>16</v>
      </c>
      <c r="F11" s="118" t="s">
        <v>17</v>
      </c>
      <c r="G11" s="118" t="s">
        <v>18</v>
      </c>
      <c r="H11" s="118" t="s">
        <v>19</v>
      </c>
      <c r="I11" s="118" t="s">
        <v>20</v>
      </c>
      <c r="J11" s="118" t="s">
        <v>21</v>
      </c>
      <c r="K11" s="118" t="s">
        <v>22</v>
      </c>
      <c r="L11" s="118" t="s">
        <v>23</v>
      </c>
      <c r="M11" s="118" t="s">
        <v>24</v>
      </c>
    </row>
    <row r="12" spans="1:78" x14ac:dyDescent="0.35">
      <c r="A12" s="118"/>
      <c r="B12" s="118"/>
      <c r="C12" s="118"/>
      <c r="D12" s="118"/>
      <c r="E12" s="119"/>
      <c r="F12" s="118"/>
      <c r="G12" s="118"/>
      <c r="H12" s="118"/>
      <c r="I12" s="118"/>
      <c r="J12" s="118"/>
      <c r="K12" s="118"/>
      <c r="L12" s="118"/>
      <c r="M12" s="118"/>
    </row>
    <row r="13" spans="1:78" x14ac:dyDescent="0.35">
      <c r="A13" s="124"/>
      <c r="B13" s="124"/>
      <c r="C13" s="124"/>
      <c r="D13" s="124"/>
      <c r="E13" s="125"/>
      <c r="F13" s="7" t="s">
        <v>33</v>
      </c>
      <c r="G13" s="7" t="s">
        <v>34</v>
      </c>
      <c r="H13" s="7" t="s">
        <v>34</v>
      </c>
      <c r="I13" s="7" t="s">
        <v>35</v>
      </c>
      <c r="J13" s="7" t="s">
        <v>36</v>
      </c>
      <c r="K13" s="7" t="s">
        <v>36</v>
      </c>
      <c r="L13" s="7" t="s">
        <v>35</v>
      </c>
      <c r="M13" s="7"/>
    </row>
    <row r="14" spans="1:78" s="11" customFormat="1" x14ac:dyDescent="0.25">
      <c r="A14" s="28" t="s">
        <v>37</v>
      </c>
      <c r="B14" s="8" t="s">
        <v>38</v>
      </c>
      <c r="C14" s="8" t="s">
        <v>39</v>
      </c>
      <c r="D14" s="9">
        <v>157000</v>
      </c>
      <c r="E14" s="10">
        <v>100000</v>
      </c>
      <c r="F14" s="16">
        <v>0</v>
      </c>
      <c r="G14" s="16">
        <v>0</v>
      </c>
      <c r="H14" s="16">
        <v>0</v>
      </c>
      <c r="I14" s="16">
        <v>0</v>
      </c>
      <c r="J14" s="16">
        <v>0</v>
      </c>
      <c r="K14" s="16">
        <v>0</v>
      </c>
      <c r="L14" s="16">
        <v>0</v>
      </c>
      <c r="M14" s="16">
        <v>0</v>
      </c>
      <c r="N14" s="2" t="s">
        <v>156</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6">
        <v>0</v>
      </c>
      <c r="G15" s="16">
        <v>0</v>
      </c>
      <c r="H15" s="16">
        <v>0</v>
      </c>
      <c r="I15" s="16">
        <v>0</v>
      </c>
      <c r="J15" s="16">
        <v>0</v>
      </c>
      <c r="K15" s="16">
        <v>0</v>
      </c>
      <c r="L15" s="16">
        <v>0</v>
      </c>
      <c r="M15" s="16">
        <v>0</v>
      </c>
      <c r="N15" s="2" t="s">
        <v>156</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6">
        <v>0</v>
      </c>
      <c r="G16" s="16">
        <v>0</v>
      </c>
      <c r="H16" s="16">
        <v>0</v>
      </c>
      <c r="I16" s="16">
        <v>0</v>
      </c>
      <c r="J16" s="16">
        <v>0</v>
      </c>
      <c r="K16" s="16">
        <v>0</v>
      </c>
      <c r="L16" s="16">
        <v>0</v>
      </c>
      <c r="M16" s="16">
        <v>0</v>
      </c>
      <c r="N16" s="2" t="s">
        <v>156</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6">
        <v>0</v>
      </c>
      <c r="G17" s="16">
        <v>0</v>
      </c>
      <c r="H17" s="16">
        <v>0</v>
      </c>
      <c r="I17" s="16">
        <v>0</v>
      </c>
      <c r="J17" s="16">
        <v>0</v>
      </c>
      <c r="K17" s="16">
        <v>0</v>
      </c>
      <c r="L17" s="16">
        <v>0</v>
      </c>
      <c r="M17" s="16">
        <v>0</v>
      </c>
      <c r="N17" s="2" t="s">
        <v>156</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29" t="s">
        <v>56</v>
      </c>
      <c r="B18" s="29" t="s">
        <v>57</v>
      </c>
      <c r="C18" s="30" t="s">
        <v>58</v>
      </c>
      <c r="D18" s="31">
        <v>2732880</v>
      </c>
      <c r="E18" s="31">
        <v>150000</v>
      </c>
      <c r="F18" s="16">
        <v>0</v>
      </c>
      <c r="G18" s="16">
        <v>0</v>
      </c>
      <c r="H18" s="16">
        <v>0</v>
      </c>
      <c r="I18" s="16">
        <v>0</v>
      </c>
      <c r="J18" s="16">
        <v>0</v>
      </c>
      <c r="K18" s="16">
        <v>0</v>
      </c>
      <c r="L18" s="16">
        <v>0</v>
      </c>
      <c r="M18" s="16">
        <v>0</v>
      </c>
      <c r="N18" s="2" t="s">
        <v>156</v>
      </c>
    </row>
    <row r="19" spans="1:78" x14ac:dyDescent="0.25">
      <c r="A19" s="29" t="s">
        <v>59</v>
      </c>
      <c r="B19" s="29" t="s">
        <v>60</v>
      </c>
      <c r="C19" s="30" t="s">
        <v>61</v>
      </c>
      <c r="D19" s="31">
        <v>511900</v>
      </c>
      <c r="E19" s="31">
        <v>45000</v>
      </c>
      <c r="F19" s="16">
        <v>0</v>
      </c>
      <c r="G19" s="16">
        <v>0</v>
      </c>
      <c r="H19" s="16">
        <v>0</v>
      </c>
      <c r="I19" s="16">
        <v>0</v>
      </c>
      <c r="J19" s="16">
        <v>0</v>
      </c>
      <c r="K19" s="16">
        <v>0</v>
      </c>
      <c r="L19" s="16">
        <v>0</v>
      </c>
      <c r="M19" s="16">
        <v>0</v>
      </c>
      <c r="N19" s="2" t="s">
        <v>156</v>
      </c>
    </row>
    <row r="20" spans="1:78" x14ac:dyDescent="0.25">
      <c r="A20" s="29" t="s">
        <v>63</v>
      </c>
      <c r="B20" s="29" t="s">
        <v>64</v>
      </c>
      <c r="C20" s="30" t="s">
        <v>65</v>
      </c>
      <c r="D20" s="31">
        <v>234690</v>
      </c>
      <c r="E20" s="31">
        <v>150000</v>
      </c>
      <c r="F20" s="16">
        <v>0</v>
      </c>
      <c r="G20" s="16">
        <v>0</v>
      </c>
      <c r="H20" s="16">
        <v>0</v>
      </c>
      <c r="I20" s="16">
        <v>0</v>
      </c>
      <c r="J20" s="16">
        <v>0</v>
      </c>
      <c r="K20" s="16">
        <v>0</v>
      </c>
      <c r="L20" s="16">
        <v>0</v>
      </c>
      <c r="M20" s="16">
        <v>0</v>
      </c>
      <c r="N20" s="2" t="s">
        <v>156</v>
      </c>
    </row>
    <row r="21" spans="1:78" x14ac:dyDescent="0.25">
      <c r="A21" s="29" t="s">
        <v>66</v>
      </c>
      <c r="B21" s="29" t="s">
        <v>64</v>
      </c>
      <c r="C21" s="30" t="s">
        <v>67</v>
      </c>
      <c r="D21" s="31">
        <v>1892650</v>
      </c>
      <c r="E21" s="31">
        <v>500000</v>
      </c>
      <c r="F21" s="16">
        <v>0</v>
      </c>
      <c r="G21" s="16">
        <v>0</v>
      </c>
      <c r="H21" s="16">
        <v>0</v>
      </c>
      <c r="I21" s="16">
        <v>0</v>
      </c>
      <c r="J21" s="16">
        <v>0</v>
      </c>
      <c r="K21" s="16">
        <v>0</v>
      </c>
      <c r="L21" s="16">
        <v>0</v>
      </c>
      <c r="M21" s="16">
        <v>0</v>
      </c>
      <c r="N21" s="2" t="s">
        <v>156</v>
      </c>
    </row>
    <row r="22" spans="1:78" x14ac:dyDescent="0.25">
      <c r="A22" s="29" t="s">
        <v>69</v>
      </c>
      <c r="B22" s="29" t="s">
        <v>70</v>
      </c>
      <c r="C22" s="30" t="s">
        <v>71</v>
      </c>
      <c r="D22" s="31">
        <v>7530900</v>
      </c>
      <c r="E22" s="31">
        <v>4600000</v>
      </c>
      <c r="F22" s="16">
        <v>0</v>
      </c>
      <c r="G22" s="16">
        <v>0</v>
      </c>
      <c r="H22" s="16">
        <v>0</v>
      </c>
      <c r="I22" s="16">
        <v>0</v>
      </c>
      <c r="J22" s="16">
        <v>0</v>
      </c>
      <c r="K22" s="16">
        <v>0</v>
      </c>
      <c r="L22" s="16">
        <v>0</v>
      </c>
      <c r="M22" s="16">
        <v>0</v>
      </c>
      <c r="N22" s="2" t="s">
        <v>156</v>
      </c>
    </row>
    <row r="23" spans="1:78" x14ac:dyDescent="0.25">
      <c r="A23" s="29" t="s">
        <v>73</v>
      </c>
      <c r="B23" s="29" t="s">
        <v>74</v>
      </c>
      <c r="C23" s="30" t="s">
        <v>75</v>
      </c>
      <c r="D23" s="31">
        <v>153400</v>
      </c>
      <c r="E23" s="31">
        <v>120000</v>
      </c>
      <c r="F23" s="16">
        <v>0</v>
      </c>
      <c r="G23" s="16">
        <v>0</v>
      </c>
      <c r="H23" s="16">
        <v>0</v>
      </c>
      <c r="I23" s="16">
        <v>0</v>
      </c>
      <c r="J23" s="16">
        <v>0</v>
      </c>
      <c r="K23" s="16">
        <v>0</v>
      </c>
      <c r="L23" s="16">
        <v>0</v>
      </c>
      <c r="M23" s="16">
        <v>0</v>
      </c>
      <c r="N23" s="2" t="s">
        <v>156</v>
      </c>
    </row>
    <row r="24" spans="1:78" x14ac:dyDescent="0.25">
      <c r="A24" s="29" t="s">
        <v>77</v>
      </c>
      <c r="B24" s="29" t="s">
        <v>70</v>
      </c>
      <c r="C24" s="29" t="s">
        <v>71</v>
      </c>
      <c r="D24" s="31">
        <v>3062960</v>
      </c>
      <c r="E24" s="31">
        <v>450000</v>
      </c>
      <c r="F24" s="16">
        <v>0</v>
      </c>
      <c r="G24" s="16">
        <v>0</v>
      </c>
      <c r="H24" s="16">
        <v>0</v>
      </c>
      <c r="I24" s="16">
        <v>0</v>
      </c>
      <c r="J24" s="16">
        <v>0</v>
      </c>
      <c r="K24" s="16">
        <v>0</v>
      </c>
      <c r="L24" s="16">
        <v>0</v>
      </c>
      <c r="M24" s="16">
        <v>0</v>
      </c>
      <c r="N24" s="2" t="s">
        <v>156</v>
      </c>
    </row>
    <row r="25" spans="1:78" x14ac:dyDescent="0.25">
      <c r="A25" s="29" t="s">
        <v>79</v>
      </c>
      <c r="B25" s="29" t="s">
        <v>80</v>
      </c>
      <c r="C25" s="29" t="s">
        <v>81</v>
      </c>
      <c r="D25" s="31">
        <v>300000</v>
      </c>
      <c r="E25" s="31">
        <v>200000</v>
      </c>
      <c r="F25" s="16">
        <v>0</v>
      </c>
      <c r="G25" s="16">
        <v>0</v>
      </c>
      <c r="H25" s="16">
        <v>0</v>
      </c>
      <c r="I25" s="16">
        <v>0</v>
      </c>
      <c r="J25" s="16">
        <v>0</v>
      </c>
      <c r="K25" s="16">
        <v>0</v>
      </c>
      <c r="L25" s="16">
        <v>0</v>
      </c>
      <c r="M25" s="16">
        <v>0</v>
      </c>
      <c r="N25" s="2" t="s">
        <v>156</v>
      </c>
    </row>
    <row r="26" spans="1:78" x14ac:dyDescent="0.25">
      <c r="A26" s="29" t="s">
        <v>83</v>
      </c>
      <c r="B26" s="29" t="s">
        <v>84</v>
      </c>
      <c r="C26" s="29" t="s">
        <v>85</v>
      </c>
      <c r="D26" s="31">
        <v>143000</v>
      </c>
      <c r="E26" s="31">
        <v>119000</v>
      </c>
      <c r="F26" s="16">
        <v>0</v>
      </c>
      <c r="G26" s="16">
        <v>0</v>
      </c>
      <c r="H26" s="16">
        <v>0</v>
      </c>
      <c r="I26" s="16">
        <v>0</v>
      </c>
      <c r="J26" s="16">
        <v>0</v>
      </c>
      <c r="K26" s="16">
        <v>0</v>
      </c>
      <c r="L26" s="16">
        <v>0</v>
      </c>
      <c r="M26" s="16">
        <v>0</v>
      </c>
      <c r="N26" s="2" t="s">
        <v>156</v>
      </c>
    </row>
    <row r="27" spans="1:78" x14ac:dyDescent="0.25">
      <c r="A27" s="29" t="s">
        <v>87</v>
      </c>
      <c r="B27" s="29" t="s">
        <v>88</v>
      </c>
      <c r="C27" s="29" t="s">
        <v>89</v>
      </c>
      <c r="D27" s="31">
        <v>247900</v>
      </c>
      <c r="E27" s="31">
        <v>150000</v>
      </c>
      <c r="F27" s="16">
        <v>0</v>
      </c>
      <c r="G27" s="16">
        <v>0</v>
      </c>
      <c r="H27" s="16">
        <v>0</v>
      </c>
      <c r="I27" s="16">
        <v>0</v>
      </c>
      <c r="J27" s="16">
        <v>0</v>
      </c>
      <c r="K27" s="16">
        <v>0</v>
      </c>
      <c r="L27" s="16">
        <v>0</v>
      </c>
      <c r="M27" s="16">
        <v>0</v>
      </c>
      <c r="N27" s="2" t="s">
        <v>156</v>
      </c>
    </row>
    <row r="28" spans="1:78" x14ac:dyDescent="0.25">
      <c r="A28" s="17" t="s">
        <v>90</v>
      </c>
      <c r="B28" s="17" t="s">
        <v>91</v>
      </c>
      <c r="C28" s="18" t="s">
        <v>92</v>
      </c>
      <c r="D28" s="19">
        <v>198000</v>
      </c>
      <c r="E28" s="19">
        <v>100000</v>
      </c>
      <c r="F28" s="16">
        <v>0</v>
      </c>
      <c r="G28" s="16">
        <v>0</v>
      </c>
      <c r="H28" s="16">
        <v>0</v>
      </c>
      <c r="I28" s="16">
        <v>0</v>
      </c>
      <c r="J28" s="16">
        <v>0</v>
      </c>
      <c r="K28" s="16">
        <v>0</v>
      </c>
      <c r="L28" s="16">
        <v>0</v>
      </c>
      <c r="M28" s="16">
        <v>0</v>
      </c>
      <c r="N28" s="2" t="s">
        <v>156</v>
      </c>
    </row>
    <row r="29" spans="1:78" x14ac:dyDescent="0.25">
      <c r="A29" s="17" t="s">
        <v>93</v>
      </c>
      <c r="B29" s="17" t="s">
        <v>94</v>
      </c>
      <c r="C29" s="18" t="s">
        <v>95</v>
      </c>
      <c r="D29" s="19">
        <v>186000</v>
      </c>
      <c r="E29" s="19">
        <v>100000</v>
      </c>
      <c r="F29" s="16">
        <v>0</v>
      </c>
      <c r="G29" s="16">
        <v>0</v>
      </c>
      <c r="H29" s="16">
        <v>0</v>
      </c>
      <c r="I29" s="16">
        <v>0</v>
      </c>
      <c r="J29" s="16">
        <v>0</v>
      </c>
      <c r="K29" s="16">
        <v>0</v>
      </c>
      <c r="L29" s="16">
        <v>0</v>
      </c>
      <c r="M29" s="16">
        <v>0</v>
      </c>
      <c r="N29" s="2" t="s">
        <v>156</v>
      </c>
    </row>
    <row r="30" spans="1:78" x14ac:dyDescent="0.25">
      <c r="A30" s="21" t="s">
        <v>97</v>
      </c>
      <c r="B30" s="21" t="s">
        <v>98</v>
      </c>
      <c r="C30" s="22" t="s">
        <v>99</v>
      </c>
      <c r="D30" s="23">
        <v>200000</v>
      </c>
      <c r="E30" s="23">
        <v>180000</v>
      </c>
      <c r="F30" s="16">
        <v>0</v>
      </c>
      <c r="G30" s="16">
        <v>0</v>
      </c>
      <c r="H30" s="16">
        <v>0</v>
      </c>
      <c r="I30" s="16">
        <v>0</v>
      </c>
      <c r="J30" s="16">
        <v>0</v>
      </c>
      <c r="K30" s="16">
        <v>0</v>
      </c>
      <c r="L30" s="16">
        <v>0</v>
      </c>
      <c r="M30" s="16">
        <v>0</v>
      </c>
      <c r="N30" s="2" t="s">
        <v>156</v>
      </c>
    </row>
    <row r="31" spans="1:78" x14ac:dyDescent="0.25">
      <c r="A31" s="33" t="s">
        <v>101</v>
      </c>
      <c r="B31" s="24" t="s">
        <v>91</v>
      </c>
      <c r="C31" s="25" t="s">
        <v>102</v>
      </c>
      <c r="D31" s="26">
        <v>128300</v>
      </c>
      <c r="E31" s="26">
        <v>60000</v>
      </c>
      <c r="F31" s="16">
        <v>0</v>
      </c>
      <c r="G31" s="16">
        <v>0</v>
      </c>
      <c r="H31" s="16">
        <v>0</v>
      </c>
      <c r="I31" s="16">
        <v>0</v>
      </c>
      <c r="J31" s="16">
        <v>0</v>
      </c>
      <c r="K31" s="16">
        <v>0</v>
      </c>
      <c r="L31" s="16">
        <v>0</v>
      </c>
      <c r="M31" s="16">
        <v>0</v>
      </c>
      <c r="N31" s="2" t="s">
        <v>156</v>
      </c>
    </row>
    <row r="32" spans="1:78" ht="12.5" customHeight="1" x14ac:dyDescent="0.25">
      <c r="A32" s="45" t="s">
        <v>111</v>
      </c>
      <c r="B32" s="44" t="s">
        <v>88</v>
      </c>
      <c r="C32" s="43" t="s">
        <v>112</v>
      </c>
      <c r="D32" s="42">
        <v>291500</v>
      </c>
      <c r="E32" s="42">
        <v>200000</v>
      </c>
      <c r="F32" s="16">
        <v>0</v>
      </c>
      <c r="G32" s="16">
        <v>0</v>
      </c>
      <c r="H32" s="16">
        <v>0</v>
      </c>
      <c r="I32" s="16">
        <v>0</v>
      </c>
      <c r="J32" s="16">
        <v>0</v>
      </c>
      <c r="K32" s="16">
        <v>0</v>
      </c>
      <c r="L32" s="16">
        <v>0</v>
      </c>
      <c r="M32" s="16">
        <v>0</v>
      </c>
      <c r="N32" s="2" t="s">
        <v>156</v>
      </c>
    </row>
    <row r="33" spans="1:14" ht="12.75" customHeight="1" x14ac:dyDescent="0.25">
      <c r="A33" s="45" t="s">
        <v>113</v>
      </c>
      <c r="B33" s="45" t="s">
        <v>114</v>
      </c>
      <c r="C33" s="43" t="s">
        <v>115</v>
      </c>
      <c r="D33" s="42">
        <v>124000</v>
      </c>
      <c r="E33" s="42">
        <v>90000</v>
      </c>
      <c r="F33" s="16">
        <v>0</v>
      </c>
      <c r="G33" s="16">
        <v>0</v>
      </c>
      <c r="H33" s="16">
        <v>0</v>
      </c>
      <c r="I33" s="16">
        <v>0</v>
      </c>
      <c r="J33" s="16">
        <v>0</v>
      </c>
      <c r="K33" s="16">
        <v>0</v>
      </c>
      <c r="L33" s="16">
        <v>0</v>
      </c>
      <c r="M33" s="16">
        <v>0</v>
      </c>
      <c r="N33" s="2" t="s">
        <v>156</v>
      </c>
    </row>
    <row r="34" spans="1:14" ht="12.75" customHeight="1" x14ac:dyDescent="0.25">
      <c r="A34" s="45" t="s">
        <v>116</v>
      </c>
      <c r="B34" s="45" t="s">
        <v>84</v>
      </c>
      <c r="C34" s="43" t="s">
        <v>117</v>
      </c>
      <c r="D34" s="42">
        <v>128000</v>
      </c>
      <c r="E34" s="42">
        <v>90000</v>
      </c>
      <c r="F34" s="16">
        <v>0</v>
      </c>
      <c r="G34" s="16">
        <v>0</v>
      </c>
      <c r="H34" s="16">
        <v>0</v>
      </c>
      <c r="I34" s="16">
        <v>0</v>
      </c>
      <c r="J34" s="16">
        <v>0</v>
      </c>
      <c r="K34" s="16">
        <v>0</v>
      </c>
      <c r="L34" s="16">
        <v>0</v>
      </c>
      <c r="M34" s="16">
        <v>0</v>
      </c>
      <c r="N34" s="2" t="s">
        <v>156</v>
      </c>
    </row>
    <row r="35" spans="1:14" ht="12.75" customHeight="1" x14ac:dyDescent="0.25">
      <c r="A35" s="45" t="s">
        <v>118</v>
      </c>
      <c r="B35" s="45" t="s">
        <v>119</v>
      </c>
      <c r="C35" s="43" t="s">
        <v>120</v>
      </c>
      <c r="D35" s="42">
        <v>154845</v>
      </c>
      <c r="E35" s="42">
        <v>102362</v>
      </c>
      <c r="F35" s="16">
        <v>0</v>
      </c>
      <c r="G35" s="16">
        <v>0</v>
      </c>
      <c r="H35" s="16">
        <v>0</v>
      </c>
      <c r="I35" s="16">
        <v>0</v>
      </c>
      <c r="J35" s="16">
        <v>0</v>
      </c>
      <c r="K35" s="16">
        <v>0</v>
      </c>
      <c r="L35" s="16">
        <v>0</v>
      </c>
      <c r="M35" s="16">
        <v>0</v>
      </c>
      <c r="N35" s="2" t="s">
        <v>156</v>
      </c>
    </row>
    <row r="36" spans="1:14" x14ac:dyDescent="0.25">
      <c r="A36" s="12" t="s">
        <v>123</v>
      </c>
      <c r="B36" s="12" t="s">
        <v>124</v>
      </c>
      <c r="C36" s="15" t="s">
        <v>125</v>
      </c>
      <c r="D36" s="9">
        <v>400000</v>
      </c>
      <c r="E36" s="10">
        <v>200000</v>
      </c>
      <c r="F36" s="16">
        <v>0</v>
      </c>
      <c r="G36" s="16">
        <v>0</v>
      </c>
      <c r="H36" s="16">
        <v>0</v>
      </c>
      <c r="I36" s="16">
        <v>0</v>
      </c>
      <c r="J36" s="16">
        <v>0</v>
      </c>
      <c r="K36" s="16">
        <v>0</v>
      </c>
      <c r="L36" s="16">
        <v>0</v>
      </c>
      <c r="M36" s="16">
        <v>0</v>
      </c>
      <c r="N36" s="2" t="s">
        <v>156</v>
      </c>
    </row>
    <row r="37" spans="1:14" x14ac:dyDescent="0.25">
      <c r="A37" s="12" t="s">
        <v>127</v>
      </c>
      <c r="B37" s="12" t="s">
        <v>128</v>
      </c>
      <c r="C37" s="15" t="s">
        <v>129</v>
      </c>
      <c r="D37" s="10">
        <v>285000</v>
      </c>
      <c r="E37" s="10">
        <v>45000</v>
      </c>
      <c r="F37" s="16">
        <v>0</v>
      </c>
      <c r="G37" s="16">
        <v>0</v>
      </c>
      <c r="H37" s="16">
        <v>0</v>
      </c>
      <c r="I37" s="16">
        <v>0</v>
      </c>
      <c r="J37" s="16">
        <v>0</v>
      </c>
      <c r="K37" s="16">
        <v>0</v>
      </c>
      <c r="L37" s="16">
        <v>0</v>
      </c>
      <c r="M37" s="16">
        <v>0</v>
      </c>
      <c r="N37" s="2" t="s">
        <v>156</v>
      </c>
    </row>
    <row r="38" spans="1:14" x14ac:dyDescent="0.25">
      <c r="A38" s="12" t="s">
        <v>130</v>
      </c>
      <c r="B38" s="75" t="s">
        <v>131</v>
      </c>
      <c r="C38" s="76" t="s">
        <v>132</v>
      </c>
      <c r="D38" s="77">
        <v>224440</v>
      </c>
      <c r="E38" s="77">
        <v>150000</v>
      </c>
      <c r="F38" s="16">
        <v>0</v>
      </c>
      <c r="G38" s="16">
        <v>0</v>
      </c>
      <c r="H38" s="16">
        <v>0</v>
      </c>
      <c r="I38" s="16">
        <v>0</v>
      </c>
      <c r="J38" s="16">
        <v>0</v>
      </c>
      <c r="K38" s="16">
        <v>0</v>
      </c>
      <c r="L38" s="16">
        <v>0</v>
      </c>
      <c r="M38" s="16">
        <v>0</v>
      </c>
      <c r="N38" s="2" t="s">
        <v>156</v>
      </c>
    </row>
    <row r="39" spans="1:14" x14ac:dyDescent="0.25">
      <c r="A39" s="94" t="s">
        <v>133</v>
      </c>
      <c r="B39" s="21" t="s">
        <v>52</v>
      </c>
      <c r="C39" s="86" t="s">
        <v>134</v>
      </c>
      <c r="D39" s="23">
        <v>186205</v>
      </c>
      <c r="E39" s="23">
        <v>100000</v>
      </c>
      <c r="F39" s="16">
        <v>0</v>
      </c>
      <c r="G39" s="16">
        <v>0</v>
      </c>
      <c r="H39" s="16">
        <v>0</v>
      </c>
      <c r="I39" s="16">
        <v>0</v>
      </c>
      <c r="J39" s="16">
        <v>0</v>
      </c>
      <c r="K39" s="16">
        <v>0</v>
      </c>
      <c r="L39" s="16">
        <v>0</v>
      </c>
      <c r="M39" s="16">
        <v>0</v>
      </c>
      <c r="N39" s="2" t="s">
        <v>156</v>
      </c>
    </row>
    <row r="40" spans="1:14" x14ac:dyDescent="0.25">
      <c r="A40" s="12" t="s">
        <v>135</v>
      </c>
      <c r="B40" s="12" t="s">
        <v>136</v>
      </c>
      <c r="C40" s="15" t="s">
        <v>137</v>
      </c>
      <c r="D40" s="10">
        <v>2750000</v>
      </c>
      <c r="E40" s="10">
        <v>1900000</v>
      </c>
      <c r="F40" s="16">
        <v>0</v>
      </c>
      <c r="G40" s="16">
        <v>0</v>
      </c>
      <c r="H40" s="16">
        <v>0</v>
      </c>
      <c r="I40" s="16">
        <v>0</v>
      </c>
      <c r="J40" s="16">
        <v>0</v>
      </c>
      <c r="K40" s="16">
        <v>0</v>
      </c>
      <c r="L40" s="16">
        <v>0</v>
      </c>
      <c r="M40" s="16">
        <v>0</v>
      </c>
      <c r="N40" s="2" t="s">
        <v>156</v>
      </c>
    </row>
    <row r="41" spans="1:14" x14ac:dyDescent="0.25">
      <c r="A41" s="96" t="s">
        <v>142</v>
      </c>
      <c r="B41" s="96" t="s">
        <v>143</v>
      </c>
      <c r="C41" s="97" t="s">
        <v>144</v>
      </c>
      <c r="D41" s="9">
        <v>47000</v>
      </c>
      <c r="E41" s="9">
        <v>30000</v>
      </c>
      <c r="F41" s="14">
        <v>36</v>
      </c>
      <c r="G41" s="14">
        <v>13</v>
      </c>
      <c r="H41" s="14">
        <v>12</v>
      </c>
      <c r="I41" s="14">
        <v>4</v>
      </c>
      <c r="J41" s="14">
        <v>8</v>
      </c>
      <c r="K41" s="14">
        <v>8</v>
      </c>
      <c r="L41" s="14">
        <v>5</v>
      </c>
      <c r="M41" s="14">
        <f>SUM(F41:L41)</f>
        <v>86</v>
      </c>
    </row>
    <row r="42" spans="1:14" x14ac:dyDescent="0.25">
      <c r="A42" s="96" t="s">
        <v>145</v>
      </c>
      <c r="B42" s="96" t="s">
        <v>128</v>
      </c>
      <c r="C42" s="97" t="s">
        <v>146</v>
      </c>
      <c r="D42" s="9">
        <v>250000</v>
      </c>
      <c r="E42" s="9">
        <v>100000</v>
      </c>
      <c r="F42" s="14">
        <v>35</v>
      </c>
      <c r="G42" s="14">
        <v>13</v>
      </c>
      <c r="H42" s="14">
        <v>12</v>
      </c>
      <c r="I42" s="14">
        <v>4</v>
      </c>
      <c r="J42" s="14">
        <v>8</v>
      </c>
      <c r="K42" s="14">
        <v>8</v>
      </c>
      <c r="L42" s="14">
        <v>5</v>
      </c>
      <c r="M42" s="14">
        <f t="shared" ref="M42:M44" si="0">SUM(F42:L42)</f>
        <v>85</v>
      </c>
    </row>
    <row r="43" spans="1:14" x14ac:dyDescent="0.25">
      <c r="A43" s="96" t="s">
        <v>147</v>
      </c>
      <c r="B43" s="99" t="s">
        <v>88</v>
      </c>
      <c r="C43" s="97" t="s">
        <v>148</v>
      </c>
      <c r="D43" s="9">
        <v>101700</v>
      </c>
      <c r="E43" s="9">
        <v>60000</v>
      </c>
      <c r="F43" s="14">
        <v>36</v>
      </c>
      <c r="G43" s="14">
        <v>14</v>
      </c>
      <c r="H43" s="14">
        <v>12</v>
      </c>
      <c r="I43" s="14">
        <v>4</v>
      </c>
      <c r="J43" s="14">
        <v>8</v>
      </c>
      <c r="K43" s="14">
        <v>8</v>
      </c>
      <c r="L43" s="14">
        <v>5</v>
      </c>
      <c r="M43" s="14">
        <f t="shared" si="0"/>
        <v>87</v>
      </c>
    </row>
    <row r="44" spans="1:14" x14ac:dyDescent="0.25">
      <c r="A44" s="96" t="s">
        <v>150</v>
      </c>
      <c r="B44" s="100" t="s">
        <v>151</v>
      </c>
      <c r="C44" s="97" t="s">
        <v>152</v>
      </c>
      <c r="D44" s="9">
        <v>1085660</v>
      </c>
      <c r="E44" s="9">
        <v>390000</v>
      </c>
      <c r="F44" s="14">
        <v>38</v>
      </c>
      <c r="G44" s="14">
        <v>13</v>
      </c>
      <c r="H44" s="14">
        <v>13</v>
      </c>
      <c r="I44" s="14">
        <v>4</v>
      </c>
      <c r="J44" s="14">
        <v>9</v>
      </c>
      <c r="K44" s="14">
        <v>8</v>
      </c>
      <c r="L44" s="14">
        <v>5</v>
      </c>
      <c r="M44" s="14">
        <f t="shared" si="0"/>
        <v>90</v>
      </c>
    </row>
    <row r="45" spans="1:14" x14ac:dyDescent="0.35">
      <c r="D45" s="4">
        <f>SUM(D14:D44)</f>
        <v>25338828</v>
      </c>
      <c r="E45" s="4">
        <f>SUM(E14:E44)</f>
        <v>10851362</v>
      </c>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phoneticPr fontId="9" type="noConversion"/>
  <dataValidations count="4">
    <dataValidation type="decimal" operator="lessThanOrEqual" allowBlank="1" showInputMessage="1" showErrorMessage="1" error="max. 40" sqref="F14:M40 F41:F44" xr:uid="{6796000D-6C78-4C71-B9E1-AA92F9D985D3}">
      <formula1>40</formula1>
    </dataValidation>
    <dataValidation type="decimal" operator="lessThanOrEqual" allowBlank="1" showInputMessage="1" showErrorMessage="1" error="max. 15" sqref="G41:H44" xr:uid="{D910AD5B-2B1E-4A0F-9FE9-377EAAB0C6B7}">
      <formula1>15</formula1>
    </dataValidation>
    <dataValidation type="decimal" operator="lessThanOrEqual" allowBlank="1" showInputMessage="1" showErrorMessage="1" error="max. 10" sqref="J41:K44" xr:uid="{563977E6-51DB-4E22-82F3-6034600218A6}">
      <formula1>10</formula1>
    </dataValidation>
    <dataValidation type="decimal" operator="lessThanOrEqual" allowBlank="1" showInputMessage="1" showErrorMessage="1" error="max. 5" sqref="L41:L44 I41:I44" xr:uid="{99B9D29C-88B0-4C5E-951A-956B581E3CF5}">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BD64-F052-4648-AD52-CC1C4DE01D6B}">
  <dimension ref="A1:BZ45"/>
  <sheetViews>
    <sheetView zoomScale="70" zoomScaleNormal="70" workbookViewId="0"/>
  </sheetViews>
  <sheetFormatPr defaultColWidth="9.1796875" defaultRowHeight="12" x14ac:dyDescent="0.35"/>
  <cols>
    <col min="1" max="1" width="11.54296875" style="36" customWidth="1"/>
    <col min="2" max="2" width="30" style="2" bestFit="1" customWidth="1"/>
    <col min="3" max="3" width="46.269531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92" t="s">
        <v>0</v>
      </c>
    </row>
    <row r="2" spans="1:78" x14ac:dyDescent="0.35">
      <c r="A2" s="93" t="s">
        <v>1</v>
      </c>
      <c r="D2" s="6" t="s">
        <v>2</v>
      </c>
    </row>
    <row r="3" spans="1:78" x14ac:dyDescent="0.35">
      <c r="A3" s="93" t="s">
        <v>3</v>
      </c>
      <c r="D3" s="2" t="s">
        <v>4</v>
      </c>
    </row>
    <row r="4" spans="1:78" x14ac:dyDescent="0.35">
      <c r="A4" s="93" t="s">
        <v>5</v>
      </c>
    </row>
    <row r="5" spans="1:78" x14ac:dyDescent="0.35">
      <c r="A5" s="93" t="s">
        <v>104</v>
      </c>
    </row>
    <row r="6" spans="1:78" x14ac:dyDescent="0.35">
      <c r="A6" s="117" t="s">
        <v>6</v>
      </c>
      <c r="B6" s="117"/>
      <c r="C6" s="117"/>
      <c r="D6" s="6" t="s">
        <v>7</v>
      </c>
    </row>
    <row r="7" spans="1:78" x14ac:dyDescent="0.35">
      <c r="A7" s="93" t="s">
        <v>8</v>
      </c>
      <c r="D7" s="116" t="s">
        <v>9</v>
      </c>
      <c r="E7" s="116"/>
      <c r="F7" s="116"/>
      <c r="G7" s="116"/>
      <c r="H7" s="116"/>
      <c r="I7" s="116"/>
      <c r="J7" s="116"/>
      <c r="K7" s="116"/>
      <c r="L7" s="116"/>
      <c r="M7" s="116"/>
    </row>
    <row r="8" spans="1:78" x14ac:dyDescent="0.35">
      <c r="D8" s="116" t="s">
        <v>10</v>
      </c>
      <c r="E8" s="116"/>
      <c r="F8" s="116"/>
      <c r="G8" s="116"/>
      <c r="H8" s="116"/>
      <c r="I8" s="116"/>
      <c r="J8" s="116"/>
      <c r="K8" s="116"/>
      <c r="L8" s="116"/>
      <c r="M8" s="116"/>
    </row>
    <row r="9" spans="1:78" x14ac:dyDescent="0.35">
      <c r="D9" s="116" t="s">
        <v>11</v>
      </c>
      <c r="E9" s="116"/>
      <c r="F9" s="116"/>
      <c r="G9" s="116"/>
      <c r="H9" s="116"/>
      <c r="I9" s="116"/>
      <c r="J9" s="116"/>
      <c r="K9" s="116"/>
      <c r="L9" s="116"/>
      <c r="M9" s="116"/>
    </row>
    <row r="10" spans="1:78" x14ac:dyDescent="0.35">
      <c r="A10" s="93"/>
    </row>
    <row r="11" spans="1:78" x14ac:dyDescent="0.35">
      <c r="A11" s="122" t="s">
        <v>12</v>
      </c>
      <c r="B11" s="121" t="s">
        <v>13</v>
      </c>
      <c r="C11" s="121" t="s">
        <v>14</v>
      </c>
      <c r="D11" s="121" t="s">
        <v>15</v>
      </c>
      <c r="E11" s="123" t="s">
        <v>16</v>
      </c>
      <c r="F11" s="121" t="s">
        <v>17</v>
      </c>
      <c r="G11" s="121" t="s">
        <v>18</v>
      </c>
      <c r="H11" s="121" t="s">
        <v>19</v>
      </c>
      <c r="I11" s="121" t="s">
        <v>20</v>
      </c>
      <c r="J11" s="121" t="s">
        <v>21</v>
      </c>
      <c r="K11" s="121" t="s">
        <v>22</v>
      </c>
      <c r="L11" s="121" t="s">
        <v>23</v>
      </c>
      <c r="M11" s="121" t="s">
        <v>24</v>
      </c>
    </row>
    <row r="12" spans="1:78" x14ac:dyDescent="0.35">
      <c r="A12" s="122"/>
      <c r="B12" s="121"/>
      <c r="C12" s="121"/>
      <c r="D12" s="121"/>
      <c r="E12" s="123"/>
      <c r="F12" s="121"/>
      <c r="G12" s="121"/>
      <c r="H12" s="121"/>
      <c r="I12" s="121"/>
      <c r="J12" s="121"/>
      <c r="K12" s="121"/>
      <c r="L12" s="121"/>
      <c r="M12" s="121"/>
    </row>
    <row r="13" spans="1:78" x14ac:dyDescent="0.35">
      <c r="A13" s="122"/>
      <c r="B13" s="121"/>
      <c r="C13" s="121"/>
      <c r="D13" s="121"/>
      <c r="E13" s="123"/>
      <c r="F13" s="103" t="s">
        <v>33</v>
      </c>
      <c r="G13" s="103" t="s">
        <v>34</v>
      </c>
      <c r="H13" s="103" t="s">
        <v>34</v>
      </c>
      <c r="I13" s="103" t="s">
        <v>35</v>
      </c>
      <c r="J13" s="103" t="s">
        <v>36</v>
      </c>
      <c r="K13" s="103" t="s">
        <v>36</v>
      </c>
      <c r="L13" s="103" t="s">
        <v>35</v>
      </c>
      <c r="M13" s="103"/>
    </row>
    <row r="14" spans="1:78" s="11" customFormat="1" x14ac:dyDescent="0.25">
      <c r="A14" s="104" t="s">
        <v>37</v>
      </c>
      <c r="B14" s="105" t="s">
        <v>38</v>
      </c>
      <c r="C14" s="105" t="s">
        <v>39</v>
      </c>
      <c r="D14" s="106">
        <v>157000</v>
      </c>
      <c r="E14" s="19">
        <v>100000</v>
      </c>
      <c r="F14" s="107">
        <v>32</v>
      </c>
      <c r="G14" s="107">
        <v>11</v>
      </c>
      <c r="H14" s="107">
        <v>12</v>
      </c>
      <c r="I14" s="107">
        <v>5</v>
      </c>
      <c r="J14" s="107">
        <v>7</v>
      </c>
      <c r="K14" s="107">
        <v>7</v>
      </c>
      <c r="L14" s="107">
        <v>3</v>
      </c>
      <c r="M14" s="10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35" t="s">
        <v>43</v>
      </c>
      <c r="B15" s="17" t="s">
        <v>44</v>
      </c>
      <c r="C15" s="18" t="s">
        <v>45</v>
      </c>
      <c r="D15" s="19">
        <v>125000</v>
      </c>
      <c r="E15" s="19">
        <v>100000</v>
      </c>
      <c r="F15" s="20">
        <v>30</v>
      </c>
      <c r="G15" s="20">
        <v>10</v>
      </c>
      <c r="H15" s="20">
        <v>12</v>
      </c>
      <c r="I15" s="20">
        <v>5</v>
      </c>
      <c r="J15" s="20">
        <v>9</v>
      </c>
      <c r="K15" s="20">
        <v>9</v>
      </c>
      <c r="L15" s="20">
        <v>2</v>
      </c>
      <c r="M15" s="20">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35" t="s">
        <v>47</v>
      </c>
      <c r="B16" s="17" t="s">
        <v>48</v>
      </c>
      <c r="C16" s="18" t="s">
        <v>49</v>
      </c>
      <c r="D16" s="19">
        <v>354448</v>
      </c>
      <c r="E16" s="19">
        <v>120000</v>
      </c>
      <c r="F16" s="20">
        <v>33</v>
      </c>
      <c r="G16" s="20">
        <v>13</v>
      </c>
      <c r="H16" s="20">
        <v>12</v>
      </c>
      <c r="I16" s="20">
        <v>4</v>
      </c>
      <c r="J16" s="20">
        <v>5</v>
      </c>
      <c r="K16" s="20">
        <v>4</v>
      </c>
      <c r="L16" s="20">
        <v>4</v>
      </c>
      <c r="M16" s="20">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35" t="s">
        <v>51</v>
      </c>
      <c r="B17" s="17" t="s">
        <v>52</v>
      </c>
      <c r="C17" s="18" t="s">
        <v>53</v>
      </c>
      <c r="D17" s="19">
        <v>1151450</v>
      </c>
      <c r="E17" s="19">
        <v>150000</v>
      </c>
      <c r="F17" s="20">
        <v>33</v>
      </c>
      <c r="G17" s="20">
        <v>14</v>
      </c>
      <c r="H17" s="20">
        <v>12</v>
      </c>
      <c r="I17" s="20">
        <v>4</v>
      </c>
      <c r="J17" s="20">
        <v>5</v>
      </c>
      <c r="K17" s="20">
        <v>4</v>
      </c>
      <c r="L17" s="20">
        <v>4</v>
      </c>
      <c r="M17" s="20">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5" t="s">
        <v>56</v>
      </c>
      <c r="B18" s="17" t="s">
        <v>57</v>
      </c>
      <c r="C18" s="18" t="s">
        <v>58</v>
      </c>
      <c r="D18" s="19">
        <v>2732880</v>
      </c>
      <c r="E18" s="19">
        <v>150000</v>
      </c>
      <c r="F18" s="107">
        <v>34</v>
      </c>
      <c r="G18" s="107">
        <v>13</v>
      </c>
      <c r="H18" s="107">
        <v>12</v>
      </c>
      <c r="I18" s="107">
        <v>5</v>
      </c>
      <c r="J18" s="107">
        <v>9</v>
      </c>
      <c r="K18" s="107">
        <v>9</v>
      </c>
      <c r="L18" s="107">
        <v>5</v>
      </c>
      <c r="M18" s="20">
        <f t="shared" si="0"/>
        <v>87</v>
      </c>
    </row>
    <row r="19" spans="1:78" x14ac:dyDescent="0.25">
      <c r="A19" s="35" t="s">
        <v>59</v>
      </c>
      <c r="B19" s="17" t="s">
        <v>60</v>
      </c>
      <c r="C19" s="18" t="s">
        <v>61</v>
      </c>
      <c r="D19" s="19">
        <v>511900</v>
      </c>
      <c r="E19" s="19">
        <v>45000</v>
      </c>
      <c r="F19" s="107">
        <v>32</v>
      </c>
      <c r="G19" s="107">
        <v>13</v>
      </c>
      <c r="H19" s="107">
        <v>12</v>
      </c>
      <c r="I19" s="107">
        <v>5</v>
      </c>
      <c r="J19" s="107">
        <v>8</v>
      </c>
      <c r="K19" s="107">
        <v>7</v>
      </c>
      <c r="L19" s="107">
        <v>5</v>
      </c>
      <c r="M19" s="20">
        <f t="shared" si="0"/>
        <v>82</v>
      </c>
    </row>
    <row r="20" spans="1:78" x14ac:dyDescent="0.25">
      <c r="A20" s="35" t="s">
        <v>63</v>
      </c>
      <c r="B20" s="17" t="s">
        <v>64</v>
      </c>
      <c r="C20" s="18" t="s">
        <v>65</v>
      </c>
      <c r="D20" s="19">
        <v>234690</v>
      </c>
      <c r="E20" s="19">
        <v>150000</v>
      </c>
      <c r="F20" s="107">
        <v>35</v>
      </c>
      <c r="G20" s="107">
        <v>12</v>
      </c>
      <c r="H20" s="107">
        <v>13</v>
      </c>
      <c r="I20" s="107">
        <v>5</v>
      </c>
      <c r="J20" s="107">
        <v>9</v>
      </c>
      <c r="K20" s="107">
        <v>8</v>
      </c>
      <c r="L20" s="107">
        <v>5</v>
      </c>
      <c r="M20" s="20">
        <f t="shared" si="0"/>
        <v>87</v>
      </c>
    </row>
    <row r="21" spans="1:78" x14ac:dyDescent="0.25">
      <c r="A21" s="35" t="s">
        <v>66</v>
      </c>
      <c r="B21" s="17" t="s">
        <v>64</v>
      </c>
      <c r="C21" s="18" t="s">
        <v>67</v>
      </c>
      <c r="D21" s="19">
        <v>1892650</v>
      </c>
      <c r="E21" s="19">
        <v>500000</v>
      </c>
      <c r="F21" s="107">
        <v>36</v>
      </c>
      <c r="G21" s="107">
        <v>12</v>
      </c>
      <c r="H21" s="107">
        <v>14</v>
      </c>
      <c r="I21" s="107">
        <v>5</v>
      </c>
      <c r="J21" s="107">
        <v>9</v>
      </c>
      <c r="K21" s="107">
        <v>8</v>
      </c>
      <c r="L21" s="107">
        <v>5</v>
      </c>
      <c r="M21" s="20">
        <f t="shared" si="0"/>
        <v>89</v>
      </c>
    </row>
    <row r="22" spans="1:78" x14ac:dyDescent="0.25">
      <c r="A22" s="35" t="s">
        <v>69</v>
      </c>
      <c r="B22" s="17" t="s">
        <v>70</v>
      </c>
      <c r="C22" s="18" t="s">
        <v>71</v>
      </c>
      <c r="D22" s="19">
        <v>7530900</v>
      </c>
      <c r="E22" s="19">
        <v>4600000</v>
      </c>
      <c r="F22" s="107">
        <v>36</v>
      </c>
      <c r="G22" s="107">
        <v>13</v>
      </c>
      <c r="H22" s="107">
        <v>15</v>
      </c>
      <c r="I22" s="107">
        <v>5</v>
      </c>
      <c r="J22" s="107">
        <v>8</v>
      </c>
      <c r="K22" s="107">
        <v>9</v>
      </c>
      <c r="L22" s="107">
        <v>5</v>
      </c>
      <c r="M22" s="20">
        <f t="shared" si="0"/>
        <v>91</v>
      </c>
    </row>
    <row r="23" spans="1:78" x14ac:dyDescent="0.25">
      <c r="A23" s="35" t="s">
        <v>73</v>
      </c>
      <c r="B23" s="17" t="s">
        <v>74</v>
      </c>
      <c r="C23" s="18" t="s">
        <v>75</v>
      </c>
      <c r="D23" s="19">
        <v>153400</v>
      </c>
      <c r="E23" s="19">
        <v>120000</v>
      </c>
      <c r="F23" s="107">
        <v>33</v>
      </c>
      <c r="G23" s="107">
        <v>12</v>
      </c>
      <c r="H23" s="107">
        <v>12</v>
      </c>
      <c r="I23" s="107">
        <v>4</v>
      </c>
      <c r="J23" s="107">
        <v>7</v>
      </c>
      <c r="K23" s="107">
        <v>5</v>
      </c>
      <c r="L23" s="107">
        <v>5</v>
      </c>
      <c r="M23" s="20">
        <f t="shared" si="0"/>
        <v>78</v>
      </c>
    </row>
    <row r="24" spans="1:78" x14ac:dyDescent="0.25">
      <c r="A24" s="35" t="s">
        <v>77</v>
      </c>
      <c r="B24" s="17" t="s">
        <v>70</v>
      </c>
      <c r="C24" s="17" t="s">
        <v>71</v>
      </c>
      <c r="D24" s="19">
        <v>3062960</v>
      </c>
      <c r="E24" s="19">
        <v>450000</v>
      </c>
      <c r="F24" s="107">
        <v>30</v>
      </c>
      <c r="G24" s="107">
        <v>13</v>
      </c>
      <c r="H24" s="107">
        <v>12</v>
      </c>
      <c r="I24" s="107">
        <v>5</v>
      </c>
      <c r="J24" s="107">
        <v>6</v>
      </c>
      <c r="K24" s="107">
        <v>7</v>
      </c>
      <c r="L24" s="107">
        <v>5</v>
      </c>
      <c r="M24" s="20">
        <f t="shared" si="0"/>
        <v>78</v>
      </c>
    </row>
    <row r="25" spans="1:78" x14ac:dyDescent="0.25">
      <c r="A25" s="35" t="s">
        <v>79</v>
      </c>
      <c r="B25" s="17" t="s">
        <v>80</v>
      </c>
      <c r="C25" s="17" t="s">
        <v>81</v>
      </c>
      <c r="D25" s="19">
        <v>300000</v>
      </c>
      <c r="E25" s="19">
        <v>200000</v>
      </c>
      <c r="F25" s="107">
        <v>36</v>
      </c>
      <c r="G25" s="107">
        <v>12</v>
      </c>
      <c r="H25" s="107">
        <v>11</v>
      </c>
      <c r="I25" s="107">
        <v>5</v>
      </c>
      <c r="J25" s="107">
        <v>6</v>
      </c>
      <c r="K25" s="107">
        <v>8</v>
      </c>
      <c r="L25" s="107">
        <v>4</v>
      </c>
      <c r="M25" s="20">
        <f t="shared" si="0"/>
        <v>82</v>
      </c>
    </row>
    <row r="26" spans="1:78" x14ac:dyDescent="0.25">
      <c r="A26" s="35" t="s">
        <v>83</v>
      </c>
      <c r="B26" s="17" t="s">
        <v>84</v>
      </c>
      <c r="C26" s="17" t="s">
        <v>85</v>
      </c>
      <c r="D26" s="19">
        <v>143000</v>
      </c>
      <c r="E26" s="19">
        <v>119000</v>
      </c>
      <c r="F26" s="107">
        <v>35</v>
      </c>
      <c r="G26" s="107">
        <v>12</v>
      </c>
      <c r="H26" s="107">
        <v>12</v>
      </c>
      <c r="I26" s="107">
        <v>5</v>
      </c>
      <c r="J26" s="107">
        <v>9</v>
      </c>
      <c r="K26" s="107">
        <v>9</v>
      </c>
      <c r="L26" s="107">
        <v>4</v>
      </c>
      <c r="M26" s="20">
        <f t="shared" si="0"/>
        <v>86</v>
      </c>
    </row>
    <row r="27" spans="1:78" x14ac:dyDescent="0.25">
      <c r="A27" s="35" t="s">
        <v>87</v>
      </c>
      <c r="B27" s="17" t="s">
        <v>88</v>
      </c>
      <c r="C27" s="17" t="s">
        <v>89</v>
      </c>
      <c r="D27" s="19">
        <v>247900</v>
      </c>
      <c r="E27" s="19">
        <v>150000</v>
      </c>
      <c r="F27" s="107">
        <v>40</v>
      </c>
      <c r="G27" s="107">
        <v>14</v>
      </c>
      <c r="H27" s="107">
        <v>14</v>
      </c>
      <c r="I27" s="107">
        <v>5</v>
      </c>
      <c r="J27" s="107">
        <v>9</v>
      </c>
      <c r="K27" s="107">
        <v>9</v>
      </c>
      <c r="L27" s="107">
        <v>5</v>
      </c>
      <c r="M27" s="20">
        <f t="shared" si="0"/>
        <v>96</v>
      </c>
    </row>
    <row r="28" spans="1:78" x14ac:dyDescent="0.25">
      <c r="A28" s="35" t="s">
        <v>90</v>
      </c>
      <c r="B28" s="17" t="s">
        <v>91</v>
      </c>
      <c r="C28" s="18" t="s">
        <v>92</v>
      </c>
      <c r="D28" s="19">
        <v>198000</v>
      </c>
      <c r="E28" s="19">
        <v>100000</v>
      </c>
      <c r="F28" s="20">
        <v>36</v>
      </c>
      <c r="G28" s="20">
        <v>13</v>
      </c>
      <c r="H28" s="20">
        <v>12</v>
      </c>
      <c r="I28" s="20">
        <v>5</v>
      </c>
      <c r="J28" s="20">
        <v>9</v>
      </c>
      <c r="K28" s="20">
        <v>9</v>
      </c>
      <c r="L28" s="20">
        <v>5</v>
      </c>
      <c r="M28" s="20">
        <f t="shared" si="0"/>
        <v>89</v>
      </c>
    </row>
    <row r="29" spans="1:78" x14ac:dyDescent="0.25">
      <c r="A29" s="35" t="s">
        <v>93</v>
      </c>
      <c r="B29" s="17" t="s">
        <v>94</v>
      </c>
      <c r="C29" s="18" t="s">
        <v>95</v>
      </c>
      <c r="D29" s="19">
        <v>186000</v>
      </c>
      <c r="E29" s="19">
        <v>100000</v>
      </c>
      <c r="F29" s="20">
        <v>35</v>
      </c>
      <c r="G29" s="20">
        <v>10</v>
      </c>
      <c r="H29" s="20">
        <v>13</v>
      </c>
      <c r="I29" s="20">
        <v>5</v>
      </c>
      <c r="J29" s="20">
        <v>8</v>
      </c>
      <c r="K29" s="20">
        <v>8</v>
      </c>
      <c r="L29" s="20">
        <v>3</v>
      </c>
      <c r="M29" s="20">
        <f t="shared" si="0"/>
        <v>82</v>
      </c>
    </row>
    <row r="30" spans="1:78" x14ac:dyDescent="0.25">
      <c r="A30" s="35" t="s">
        <v>97</v>
      </c>
      <c r="B30" s="17" t="s">
        <v>98</v>
      </c>
      <c r="C30" s="18" t="s">
        <v>99</v>
      </c>
      <c r="D30" s="19">
        <v>200000</v>
      </c>
      <c r="E30" s="19">
        <v>180000</v>
      </c>
      <c r="F30" s="20">
        <v>36</v>
      </c>
      <c r="G30" s="20">
        <v>12</v>
      </c>
      <c r="H30" s="20">
        <v>12</v>
      </c>
      <c r="I30" s="20">
        <v>5</v>
      </c>
      <c r="J30" s="20">
        <v>9</v>
      </c>
      <c r="K30" s="20">
        <v>9</v>
      </c>
      <c r="L30" s="20">
        <v>5</v>
      </c>
      <c r="M30" s="20">
        <f t="shared" si="0"/>
        <v>88</v>
      </c>
    </row>
    <row r="31" spans="1:78" x14ac:dyDescent="0.25">
      <c r="A31" s="35" t="s">
        <v>101</v>
      </c>
      <c r="B31" s="17" t="s">
        <v>91</v>
      </c>
      <c r="C31" s="18" t="s">
        <v>102</v>
      </c>
      <c r="D31" s="19">
        <v>128300</v>
      </c>
      <c r="E31" s="19">
        <v>60000</v>
      </c>
      <c r="F31" s="20">
        <v>37</v>
      </c>
      <c r="G31" s="20">
        <v>14</v>
      </c>
      <c r="H31" s="20">
        <v>13</v>
      </c>
      <c r="I31" s="20">
        <v>5</v>
      </c>
      <c r="J31" s="20">
        <v>9</v>
      </c>
      <c r="K31" s="20">
        <v>9</v>
      </c>
      <c r="L31" s="20">
        <v>5</v>
      </c>
      <c r="M31" s="20">
        <f t="shared" si="0"/>
        <v>92</v>
      </c>
    </row>
    <row r="32" spans="1:78" ht="12.5" customHeight="1" x14ac:dyDescent="0.25">
      <c r="A32" s="108" t="s">
        <v>111</v>
      </c>
      <c r="B32" s="109" t="s">
        <v>88</v>
      </c>
      <c r="C32" s="108" t="s">
        <v>112</v>
      </c>
      <c r="D32" s="106">
        <v>291500</v>
      </c>
      <c r="E32" s="106">
        <v>200000</v>
      </c>
      <c r="F32" s="20">
        <v>36</v>
      </c>
      <c r="G32" s="20">
        <v>13</v>
      </c>
      <c r="H32" s="20">
        <v>12</v>
      </c>
      <c r="I32" s="20">
        <v>5</v>
      </c>
      <c r="J32" s="20">
        <v>9</v>
      </c>
      <c r="K32" s="20">
        <v>9</v>
      </c>
      <c r="L32" s="20">
        <v>5</v>
      </c>
      <c r="M32" s="20">
        <f t="shared" si="0"/>
        <v>89</v>
      </c>
    </row>
    <row r="33" spans="1:13" ht="12.75" customHeight="1" x14ac:dyDescent="0.25">
      <c r="A33" s="108" t="s">
        <v>113</v>
      </c>
      <c r="B33" s="110" t="s">
        <v>114</v>
      </c>
      <c r="C33" s="108" t="s">
        <v>115</v>
      </c>
      <c r="D33" s="106">
        <v>124000</v>
      </c>
      <c r="E33" s="106">
        <v>90000</v>
      </c>
      <c r="F33" s="20">
        <v>35</v>
      </c>
      <c r="G33" s="20">
        <v>11</v>
      </c>
      <c r="H33" s="20">
        <v>11</v>
      </c>
      <c r="I33" s="20">
        <v>5</v>
      </c>
      <c r="J33" s="20">
        <v>8</v>
      </c>
      <c r="K33" s="20">
        <v>8</v>
      </c>
      <c r="L33" s="20">
        <v>5</v>
      </c>
      <c r="M33" s="20">
        <f t="shared" si="0"/>
        <v>83</v>
      </c>
    </row>
    <row r="34" spans="1:13" ht="12.75" customHeight="1" x14ac:dyDescent="0.25">
      <c r="A34" s="108" t="s">
        <v>116</v>
      </c>
      <c r="B34" s="110" t="s">
        <v>84</v>
      </c>
      <c r="C34" s="108" t="s">
        <v>117</v>
      </c>
      <c r="D34" s="106">
        <v>128000</v>
      </c>
      <c r="E34" s="106">
        <v>90000</v>
      </c>
      <c r="F34" s="20">
        <v>36</v>
      </c>
      <c r="G34" s="20">
        <v>12</v>
      </c>
      <c r="H34" s="20">
        <v>11</v>
      </c>
      <c r="I34" s="20">
        <v>5</v>
      </c>
      <c r="J34" s="20">
        <v>8</v>
      </c>
      <c r="K34" s="20">
        <v>7</v>
      </c>
      <c r="L34" s="20">
        <v>4</v>
      </c>
      <c r="M34" s="20">
        <f t="shared" si="0"/>
        <v>83</v>
      </c>
    </row>
    <row r="35" spans="1:13" ht="12.75" customHeight="1" x14ac:dyDescent="0.25">
      <c r="A35" s="108" t="s">
        <v>118</v>
      </c>
      <c r="B35" s="110" t="s">
        <v>119</v>
      </c>
      <c r="C35" s="108" t="s">
        <v>120</v>
      </c>
      <c r="D35" s="106">
        <v>154845</v>
      </c>
      <c r="E35" s="106">
        <v>102362</v>
      </c>
      <c r="F35" s="20">
        <v>36</v>
      </c>
      <c r="G35" s="20">
        <v>13</v>
      </c>
      <c r="H35" s="20">
        <v>12</v>
      </c>
      <c r="I35" s="20">
        <v>5</v>
      </c>
      <c r="J35" s="20">
        <v>9</v>
      </c>
      <c r="K35" s="20">
        <v>9</v>
      </c>
      <c r="L35" s="20">
        <v>3</v>
      </c>
      <c r="M35" s="20">
        <f t="shared" si="0"/>
        <v>87</v>
      </c>
    </row>
    <row r="36" spans="1:13" x14ac:dyDescent="0.25">
      <c r="A36" s="35" t="s">
        <v>123</v>
      </c>
      <c r="B36" s="17" t="s">
        <v>124</v>
      </c>
      <c r="C36" s="111" t="s">
        <v>125</v>
      </c>
      <c r="D36" s="106">
        <v>400000</v>
      </c>
      <c r="E36" s="19">
        <v>200000</v>
      </c>
      <c r="F36" s="20">
        <v>35</v>
      </c>
      <c r="G36" s="20">
        <v>12</v>
      </c>
      <c r="H36" s="20">
        <v>12</v>
      </c>
      <c r="I36" s="20">
        <v>4</v>
      </c>
      <c r="J36" s="20">
        <v>9</v>
      </c>
      <c r="K36" s="20">
        <v>8</v>
      </c>
      <c r="L36" s="20">
        <v>4</v>
      </c>
      <c r="M36" s="20">
        <v>84</v>
      </c>
    </row>
    <row r="37" spans="1:13" x14ac:dyDescent="0.25">
      <c r="A37" s="35" t="s">
        <v>127</v>
      </c>
      <c r="B37" s="17" t="s">
        <v>128</v>
      </c>
      <c r="C37" s="111" t="s">
        <v>129</v>
      </c>
      <c r="D37" s="19">
        <v>285000</v>
      </c>
      <c r="E37" s="19">
        <v>45000</v>
      </c>
      <c r="F37" s="20">
        <v>34</v>
      </c>
      <c r="G37" s="20">
        <v>12</v>
      </c>
      <c r="H37" s="20">
        <v>10</v>
      </c>
      <c r="I37" s="20">
        <v>5</v>
      </c>
      <c r="J37" s="20">
        <v>9</v>
      </c>
      <c r="K37" s="20">
        <v>7</v>
      </c>
      <c r="L37" s="20">
        <v>5</v>
      </c>
      <c r="M37" s="20">
        <v>82</v>
      </c>
    </row>
    <row r="38" spans="1:13" x14ac:dyDescent="0.25">
      <c r="A38" s="35" t="s">
        <v>130</v>
      </c>
      <c r="B38" s="17" t="s">
        <v>131</v>
      </c>
      <c r="C38" s="111" t="s">
        <v>132</v>
      </c>
      <c r="D38" s="19">
        <v>224440</v>
      </c>
      <c r="E38" s="19">
        <v>150000</v>
      </c>
      <c r="F38" s="20">
        <v>35</v>
      </c>
      <c r="G38" s="20">
        <v>13</v>
      </c>
      <c r="H38" s="20">
        <v>11</v>
      </c>
      <c r="I38" s="20">
        <v>5</v>
      </c>
      <c r="J38" s="20">
        <v>9</v>
      </c>
      <c r="K38" s="20">
        <v>8</v>
      </c>
      <c r="L38" s="20">
        <v>5</v>
      </c>
      <c r="M38" s="20">
        <v>86</v>
      </c>
    </row>
    <row r="39" spans="1:13" x14ac:dyDescent="0.25">
      <c r="A39" s="35" t="s">
        <v>133</v>
      </c>
      <c r="B39" s="17" t="s">
        <v>52</v>
      </c>
      <c r="C39" s="111" t="s">
        <v>134</v>
      </c>
      <c r="D39" s="19">
        <v>186205</v>
      </c>
      <c r="E39" s="19">
        <v>100000</v>
      </c>
      <c r="F39" s="20">
        <v>35</v>
      </c>
      <c r="G39" s="20">
        <v>14</v>
      </c>
      <c r="H39" s="20">
        <v>12</v>
      </c>
      <c r="I39" s="20">
        <v>5</v>
      </c>
      <c r="J39" s="20">
        <v>9</v>
      </c>
      <c r="K39" s="20">
        <v>8</v>
      </c>
      <c r="L39" s="20">
        <v>5</v>
      </c>
      <c r="M39" s="20">
        <v>88</v>
      </c>
    </row>
    <row r="40" spans="1:13" x14ac:dyDescent="0.25">
      <c r="A40" s="35" t="s">
        <v>135</v>
      </c>
      <c r="B40" s="17" t="s">
        <v>136</v>
      </c>
      <c r="C40" s="111" t="s">
        <v>137</v>
      </c>
      <c r="D40" s="19">
        <v>2750000</v>
      </c>
      <c r="E40" s="19">
        <v>1900000</v>
      </c>
      <c r="F40" s="20">
        <v>39</v>
      </c>
      <c r="G40" s="20">
        <v>14</v>
      </c>
      <c r="H40" s="20">
        <v>15</v>
      </c>
      <c r="I40" s="20">
        <v>5</v>
      </c>
      <c r="J40" s="20">
        <v>9</v>
      </c>
      <c r="K40" s="20">
        <v>9</v>
      </c>
      <c r="L40" s="20">
        <v>5</v>
      </c>
      <c r="M40" s="20">
        <v>96</v>
      </c>
    </row>
    <row r="41" spans="1:13" x14ac:dyDescent="0.25">
      <c r="A41" s="110" t="s">
        <v>142</v>
      </c>
      <c r="B41" s="110" t="s">
        <v>143</v>
      </c>
      <c r="C41" s="108" t="s">
        <v>144</v>
      </c>
      <c r="D41" s="106">
        <v>47000</v>
      </c>
      <c r="E41" s="106">
        <v>30000</v>
      </c>
      <c r="F41" s="20">
        <v>37</v>
      </c>
      <c r="G41" s="20">
        <v>13</v>
      </c>
      <c r="H41" s="20">
        <v>12</v>
      </c>
      <c r="I41" s="20">
        <v>5</v>
      </c>
      <c r="J41" s="20">
        <v>9</v>
      </c>
      <c r="K41" s="20">
        <v>9</v>
      </c>
      <c r="L41" s="20">
        <v>5</v>
      </c>
      <c r="M41" s="20">
        <f>SUM(F41:L41)</f>
        <v>90</v>
      </c>
    </row>
    <row r="42" spans="1:13" x14ac:dyDescent="0.25">
      <c r="A42" s="110" t="s">
        <v>145</v>
      </c>
      <c r="B42" s="110" t="s">
        <v>128</v>
      </c>
      <c r="C42" s="108" t="s">
        <v>146</v>
      </c>
      <c r="D42" s="106">
        <v>250000</v>
      </c>
      <c r="E42" s="106">
        <v>100000</v>
      </c>
      <c r="F42" s="20">
        <v>38</v>
      </c>
      <c r="G42" s="20">
        <v>14</v>
      </c>
      <c r="H42" s="20">
        <v>12</v>
      </c>
      <c r="I42" s="20">
        <v>5</v>
      </c>
      <c r="J42" s="20">
        <v>9</v>
      </c>
      <c r="K42" s="20">
        <v>9</v>
      </c>
      <c r="L42" s="20">
        <v>5</v>
      </c>
      <c r="M42" s="20">
        <f t="shared" ref="M42:M44" si="1">SUM(F42:L42)</f>
        <v>92</v>
      </c>
    </row>
    <row r="43" spans="1:13" x14ac:dyDescent="0.25">
      <c r="A43" s="110" t="s">
        <v>147</v>
      </c>
      <c r="B43" s="109" t="s">
        <v>88</v>
      </c>
      <c r="C43" s="108" t="s">
        <v>148</v>
      </c>
      <c r="D43" s="106">
        <v>101700</v>
      </c>
      <c r="E43" s="106">
        <v>60000</v>
      </c>
      <c r="F43" s="20">
        <v>38</v>
      </c>
      <c r="G43" s="20">
        <v>11</v>
      </c>
      <c r="H43" s="20">
        <v>11</v>
      </c>
      <c r="I43" s="20">
        <v>5</v>
      </c>
      <c r="J43" s="20">
        <v>8</v>
      </c>
      <c r="K43" s="20">
        <v>8</v>
      </c>
      <c r="L43" s="20">
        <v>5</v>
      </c>
      <c r="M43" s="20">
        <f t="shared" si="1"/>
        <v>86</v>
      </c>
    </row>
    <row r="44" spans="1:13" x14ac:dyDescent="0.25">
      <c r="A44" s="110" t="s">
        <v>150</v>
      </c>
      <c r="B44" s="112" t="s">
        <v>151</v>
      </c>
      <c r="C44" s="108" t="s">
        <v>152</v>
      </c>
      <c r="D44" s="106">
        <v>1085660</v>
      </c>
      <c r="E44" s="106">
        <v>390000</v>
      </c>
      <c r="F44" s="20">
        <v>36</v>
      </c>
      <c r="G44" s="20">
        <v>13</v>
      </c>
      <c r="H44" s="20">
        <v>12</v>
      </c>
      <c r="I44" s="20">
        <v>5</v>
      </c>
      <c r="J44" s="20">
        <v>7</v>
      </c>
      <c r="K44" s="20">
        <v>9</v>
      </c>
      <c r="L44" s="20">
        <v>5</v>
      </c>
      <c r="M44" s="20">
        <f t="shared" si="1"/>
        <v>87</v>
      </c>
    </row>
    <row r="45" spans="1:13" x14ac:dyDescent="0.35">
      <c r="D45" s="4">
        <f>SUM(D14:D44)</f>
        <v>25338828</v>
      </c>
      <c r="E45" s="4">
        <f>SUM(E14:E44)</f>
        <v>10851362</v>
      </c>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F14:F44" xr:uid="{CB2AD4E0-93BB-45BF-AA7E-94EF0A8F25CF}">
      <formula1>40</formula1>
    </dataValidation>
    <dataValidation type="decimal" operator="lessThanOrEqual" allowBlank="1" showInputMessage="1" showErrorMessage="1" error="max. 15" sqref="G14:H44" xr:uid="{F34E8DB3-6D91-4E5F-AA9F-5FE5F35FB1C9}">
      <formula1>15</formula1>
    </dataValidation>
    <dataValidation type="decimal" operator="lessThanOrEqual" allowBlank="1" showInputMessage="1" showErrorMessage="1" error="max. 10" sqref="J14:K44" xr:uid="{57298DD7-A7D9-44E5-9FF3-57366D0F7F7A}">
      <formula1>10</formula1>
    </dataValidation>
    <dataValidation type="decimal" operator="lessThanOrEqual" allowBlank="1" showInputMessage="1" showErrorMessage="1" error="max. 5" sqref="I14:I44 L14:L44" xr:uid="{2EDEF0EA-5A45-4FDA-B138-19D74D7811A1}">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6524-9FBA-47DB-888B-9532160F693D}">
  <dimension ref="A1:BR45"/>
  <sheetViews>
    <sheetView zoomScale="70" zoomScaleNormal="70" workbookViewId="0">
      <selection activeCell="N41" sqref="N41:N44"/>
    </sheetView>
  </sheetViews>
  <sheetFormatPr defaultColWidth="9.1796875" defaultRowHeight="12" x14ac:dyDescent="0.35"/>
  <cols>
    <col min="1" max="1" width="11.54296875" style="2" customWidth="1"/>
    <col min="2" max="2" width="30" style="2" bestFit="1" customWidth="1"/>
    <col min="3" max="3" width="65.363281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0" ht="38.25" customHeight="1" x14ac:dyDescent="0.35">
      <c r="A1" s="1" t="s">
        <v>0</v>
      </c>
    </row>
    <row r="2" spans="1:70" ht="15" customHeight="1" x14ac:dyDescent="0.35">
      <c r="A2" s="6" t="s">
        <v>1</v>
      </c>
      <c r="D2" s="6" t="s">
        <v>2</v>
      </c>
    </row>
    <row r="3" spans="1:70" ht="15" customHeight="1" x14ac:dyDescent="0.35">
      <c r="A3" s="6" t="s">
        <v>3</v>
      </c>
      <c r="D3" s="2" t="s">
        <v>4</v>
      </c>
    </row>
    <row r="4" spans="1:70" ht="15" customHeight="1" x14ac:dyDescent="0.35">
      <c r="A4" s="6" t="s">
        <v>5</v>
      </c>
    </row>
    <row r="5" spans="1:70" ht="15" customHeight="1" x14ac:dyDescent="0.35">
      <c r="A5" s="6" t="s">
        <v>104</v>
      </c>
    </row>
    <row r="6" spans="1:70" ht="15" customHeight="1" x14ac:dyDescent="0.35">
      <c r="A6" s="117" t="s">
        <v>6</v>
      </c>
      <c r="B6" s="117"/>
      <c r="C6" s="117"/>
      <c r="D6" s="6" t="s">
        <v>7</v>
      </c>
    </row>
    <row r="7" spans="1:70" ht="26.25" customHeight="1" x14ac:dyDescent="0.35">
      <c r="A7" s="6" t="s">
        <v>8</v>
      </c>
      <c r="D7" s="116" t="s">
        <v>9</v>
      </c>
      <c r="E7" s="116"/>
      <c r="F7" s="116"/>
      <c r="G7" s="116"/>
      <c r="H7" s="116"/>
      <c r="I7" s="116"/>
      <c r="J7" s="116"/>
      <c r="K7" s="116"/>
      <c r="L7" s="116"/>
      <c r="M7" s="116"/>
    </row>
    <row r="8" spans="1:70" ht="26.25" customHeight="1" x14ac:dyDescent="0.35">
      <c r="D8" s="116" t="s">
        <v>10</v>
      </c>
      <c r="E8" s="116"/>
      <c r="F8" s="116"/>
      <c r="G8" s="116"/>
      <c r="H8" s="116"/>
      <c r="I8" s="116"/>
      <c r="J8" s="116"/>
      <c r="K8" s="116"/>
      <c r="L8" s="116"/>
      <c r="M8" s="116"/>
    </row>
    <row r="9" spans="1:70" ht="26.15" customHeight="1" x14ac:dyDescent="0.35">
      <c r="D9" s="116" t="s">
        <v>11</v>
      </c>
      <c r="E9" s="116"/>
      <c r="F9" s="116"/>
      <c r="G9" s="116"/>
      <c r="H9" s="116"/>
      <c r="I9" s="116"/>
      <c r="J9" s="116"/>
      <c r="K9" s="116"/>
      <c r="L9" s="116"/>
      <c r="M9" s="116"/>
    </row>
    <row r="10" spans="1:70" x14ac:dyDescent="0.35">
      <c r="A10" s="6"/>
    </row>
    <row r="11" spans="1:70" ht="26.5" customHeight="1" x14ac:dyDescent="0.35">
      <c r="A11" s="118" t="s">
        <v>12</v>
      </c>
      <c r="B11" s="118" t="s">
        <v>13</v>
      </c>
      <c r="C11" s="118" t="s">
        <v>14</v>
      </c>
      <c r="D11" s="118" t="s">
        <v>15</v>
      </c>
      <c r="E11" s="119" t="s">
        <v>16</v>
      </c>
      <c r="F11" s="118" t="s">
        <v>17</v>
      </c>
      <c r="G11" s="118" t="s">
        <v>18</v>
      </c>
      <c r="H11" s="118" t="s">
        <v>19</v>
      </c>
      <c r="I11" s="118" t="s">
        <v>20</v>
      </c>
      <c r="J11" s="118" t="s">
        <v>21</v>
      </c>
      <c r="K11" s="118" t="s">
        <v>22</v>
      </c>
      <c r="L11" s="118" t="s">
        <v>23</v>
      </c>
      <c r="M11" s="118" t="s">
        <v>24</v>
      </c>
    </row>
    <row r="12" spans="1:70" x14ac:dyDescent="0.35">
      <c r="A12" s="118"/>
      <c r="B12" s="118"/>
      <c r="C12" s="118"/>
      <c r="D12" s="118"/>
      <c r="E12" s="119"/>
      <c r="F12" s="118"/>
      <c r="G12" s="118"/>
      <c r="H12" s="118"/>
      <c r="I12" s="118"/>
      <c r="J12" s="118"/>
      <c r="K12" s="118"/>
      <c r="L12" s="118"/>
      <c r="M12" s="118"/>
    </row>
    <row r="13" spans="1:70" x14ac:dyDescent="0.35">
      <c r="A13" s="118"/>
      <c r="B13" s="118"/>
      <c r="C13" s="118"/>
      <c r="D13" s="118"/>
      <c r="E13" s="119"/>
      <c r="F13" s="38" t="s">
        <v>33</v>
      </c>
      <c r="G13" s="38" t="s">
        <v>34</v>
      </c>
      <c r="H13" s="38" t="s">
        <v>34</v>
      </c>
      <c r="I13" s="38" t="s">
        <v>35</v>
      </c>
      <c r="J13" s="38" t="s">
        <v>36</v>
      </c>
      <c r="K13" s="38" t="s">
        <v>36</v>
      </c>
      <c r="L13" s="38" t="s">
        <v>35</v>
      </c>
      <c r="M13" s="38"/>
    </row>
    <row r="14" spans="1:70" s="11" customFormat="1" ht="12.75" customHeight="1" x14ac:dyDescent="0.25">
      <c r="A14" s="101" t="s">
        <v>37</v>
      </c>
      <c r="B14" s="41" t="s">
        <v>38</v>
      </c>
      <c r="C14" s="41" t="s">
        <v>39</v>
      </c>
      <c r="D14" s="42">
        <v>157000</v>
      </c>
      <c r="E14" s="31">
        <v>100000</v>
      </c>
      <c r="F14" s="32">
        <v>32</v>
      </c>
      <c r="G14" s="32">
        <v>11</v>
      </c>
      <c r="H14" s="32">
        <v>12</v>
      </c>
      <c r="I14" s="32">
        <v>5</v>
      </c>
      <c r="J14" s="32">
        <v>7</v>
      </c>
      <c r="K14" s="32">
        <v>7</v>
      </c>
      <c r="L14" s="32">
        <v>3</v>
      </c>
      <c r="M14" s="3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s="11" customFormat="1" ht="12.75" customHeight="1" x14ac:dyDescent="0.25">
      <c r="A15" s="29" t="s">
        <v>43</v>
      </c>
      <c r="B15" s="29" t="s">
        <v>44</v>
      </c>
      <c r="C15" s="30" t="s">
        <v>45</v>
      </c>
      <c r="D15" s="31">
        <v>125000</v>
      </c>
      <c r="E15" s="31">
        <v>100000</v>
      </c>
      <c r="F15" s="32">
        <v>30</v>
      </c>
      <c r="G15" s="32">
        <v>10</v>
      </c>
      <c r="H15" s="32">
        <v>12</v>
      </c>
      <c r="I15" s="32">
        <v>5</v>
      </c>
      <c r="J15" s="32">
        <v>9</v>
      </c>
      <c r="K15" s="32">
        <v>9</v>
      </c>
      <c r="L15" s="32">
        <v>2</v>
      </c>
      <c r="M15" s="37">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s="11" customFormat="1" ht="12.75" customHeight="1" x14ac:dyDescent="0.25">
      <c r="A16" s="29" t="s">
        <v>47</v>
      </c>
      <c r="B16" s="29" t="s">
        <v>48</v>
      </c>
      <c r="C16" s="30" t="s">
        <v>49</v>
      </c>
      <c r="D16" s="31">
        <v>354448</v>
      </c>
      <c r="E16" s="31">
        <v>120000</v>
      </c>
      <c r="F16" s="32">
        <v>33</v>
      </c>
      <c r="G16" s="32">
        <v>13</v>
      </c>
      <c r="H16" s="32">
        <v>12</v>
      </c>
      <c r="I16" s="32">
        <v>4</v>
      </c>
      <c r="J16" s="32">
        <v>5</v>
      </c>
      <c r="K16" s="32">
        <v>4</v>
      </c>
      <c r="L16" s="32">
        <v>4</v>
      </c>
      <c r="M16" s="37">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s="11" customFormat="1" ht="12.75" customHeight="1" x14ac:dyDescent="0.25">
      <c r="A17" s="29" t="s">
        <v>51</v>
      </c>
      <c r="B17" s="29" t="s">
        <v>52</v>
      </c>
      <c r="C17" s="30" t="s">
        <v>53</v>
      </c>
      <c r="D17" s="31">
        <v>1151450</v>
      </c>
      <c r="E17" s="31">
        <v>150000</v>
      </c>
      <c r="F17" s="32">
        <v>33</v>
      </c>
      <c r="G17" s="32">
        <v>14</v>
      </c>
      <c r="H17" s="32">
        <v>12</v>
      </c>
      <c r="I17" s="32">
        <v>4</v>
      </c>
      <c r="J17" s="32">
        <v>5</v>
      </c>
      <c r="K17" s="32">
        <v>4</v>
      </c>
      <c r="L17" s="32">
        <v>4</v>
      </c>
      <c r="M17" s="37">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1:70" ht="12.75" customHeight="1" x14ac:dyDescent="0.25">
      <c r="A18" s="29" t="s">
        <v>56</v>
      </c>
      <c r="B18" s="29" t="s">
        <v>57</v>
      </c>
      <c r="C18" s="30" t="s">
        <v>58</v>
      </c>
      <c r="D18" s="31">
        <v>2732880</v>
      </c>
      <c r="E18" s="31">
        <v>150000</v>
      </c>
      <c r="F18" s="32">
        <v>35</v>
      </c>
      <c r="G18" s="32">
        <v>14</v>
      </c>
      <c r="H18" s="32">
        <v>13</v>
      </c>
      <c r="I18" s="32">
        <v>5</v>
      </c>
      <c r="J18" s="32">
        <v>9</v>
      </c>
      <c r="K18" s="32">
        <v>9</v>
      </c>
      <c r="L18" s="32">
        <v>5</v>
      </c>
      <c r="M18" s="37">
        <f t="shared" si="0"/>
        <v>90</v>
      </c>
    </row>
    <row r="19" spans="1:70" ht="12.75" customHeight="1" x14ac:dyDescent="0.25">
      <c r="A19" s="29" t="s">
        <v>59</v>
      </c>
      <c r="B19" s="29" t="s">
        <v>60</v>
      </c>
      <c r="C19" s="30" t="s">
        <v>61</v>
      </c>
      <c r="D19" s="31">
        <v>511900</v>
      </c>
      <c r="E19" s="31">
        <v>45000</v>
      </c>
      <c r="F19" s="32">
        <v>35</v>
      </c>
      <c r="G19" s="32">
        <v>14</v>
      </c>
      <c r="H19" s="32">
        <v>13</v>
      </c>
      <c r="I19" s="32">
        <v>5</v>
      </c>
      <c r="J19" s="32">
        <v>8</v>
      </c>
      <c r="K19" s="32">
        <v>7</v>
      </c>
      <c r="L19" s="32">
        <v>5</v>
      </c>
      <c r="M19" s="37">
        <f t="shared" si="0"/>
        <v>87</v>
      </c>
    </row>
    <row r="20" spans="1:70" ht="12.75" customHeight="1" x14ac:dyDescent="0.25">
      <c r="A20" s="29" t="s">
        <v>63</v>
      </c>
      <c r="B20" s="29" t="s">
        <v>64</v>
      </c>
      <c r="C20" s="30" t="s">
        <v>65</v>
      </c>
      <c r="D20" s="31">
        <v>234690</v>
      </c>
      <c r="E20" s="31">
        <v>150000</v>
      </c>
      <c r="F20" s="32">
        <v>35</v>
      </c>
      <c r="G20" s="32">
        <v>14</v>
      </c>
      <c r="H20" s="32">
        <v>13</v>
      </c>
      <c r="I20" s="32">
        <v>5</v>
      </c>
      <c r="J20" s="32">
        <v>9</v>
      </c>
      <c r="K20" s="32">
        <v>9</v>
      </c>
      <c r="L20" s="32">
        <v>5</v>
      </c>
      <c r="M20" s="37">
        <f t="shared" si="0"/>
        <v>90</v>
      </c>
    </row>
    <row r="21" spans="1:70" ht="12.75" customHeight="1" x14ac:dyDescent="0.25">
      <c r="A21" s="29" t="s">
        <v>66</v>
      </c>
      <c r="B21" s="29" t="s">
        <v>64</v>
      </c>
      <c r="C21" s="30" t="s">
        <v>67</v>
      </c>
      <c r="D21" s="31">
        <v>1892650</v>
      </c>
      <c r="E21" s="31">
        <v>500000</v>
      </c>
      <c r="F21" s="32">
        <v>35</v>
      </c>
      <c r="G21" s="32">
        <v>14</v>
      </c>
      <c r="H21" s="32">
        <v>13</v>
      </c>
      <c r="I21" s="32">
        <v>5</v>
      </c>
      <c r="J21" s="32">
        <v>9</v>
      </c>
      <c r="K21" s="32">
        <v>9</v>
      </c>
      <c r="L21" s="32">
        <v>5</v>
      </c>
      <c r="M21" s="37">
        <f t="shared" si="0"/>
        <v>90</v>
      </c>
    </row>
    <row r="22" spans="1:70" ht="12.75" customHeight="1" x14ac:dyDescent="0.25">
      <c r="A22" s="29" t="s">
        <v>69</v>
      </c>
      <c r="B22" s="29" t="s">
        <v>70</v>
      </c>
      <c r="C22" s="30" t="s">
        <v>71</v>
      </c>
      <c r="D22" s="31">
        <v>7530900</v>
      </c>
      <c r="E22" s="31">
        <v>4600000</v>
      </c>
      <c r="F22" s="32">
        <v>30</v>
      </c>
      <c r="G22" s="32">
        <v>14</v>
      </c>
      <c r="H22" s="32">
        <v>13</v>
      </c>
      <c r="I22" s="32">
        <v>5</v>
      </c>
      <c r="J22" s="32">
        <v>9</v>
      </c>
      <c r="K22" s="32">
        <v>9</v>
      </c>
      <c r="L22" s="32">
        <v>5</v>
      </c>
      <c r="M22" s="37">
        <f t="shared" si="0"/>
        <v>85</v>
      </c>
    </row>
    <row r="23" spans="1:70" ht="12.75" customHeight="1" x14ac:dyDescent="0.25">
      <c r="A23" s="29" t="s">
        <v>73</v>
      </c>
      <c r="B23" s="29" t="s">
        <v>74</v>
      </c>
      <c r="C23" s="30" t="s">
        <v>75</v>
      </c>
      <c r="D23" s="31">
        <v>153400</v>
      </c>
      <c r="E23" s="31">
        <v>120000</v>
      </c>
      <c r="F23" s="32">
        <v>35</v>
      </c>
      <c r="G23" s="32">
        <v>14</v>
      </c>
      <c r="H23" s="32">
        <v>14</v>
      </c>
      <c r="I23" s="32">
        <v>5</v>
      </c>
      <c r="J23" s="32">
        <v>8</v>
      </c>
      <c r="K23" s="32">
        <v>8</v>
      </c>
      <c r="L23" s="32">
        <v>5</v>
      </c>
      <c r="M23" s="37">
        <f t="shared" si="0"/>
        <v>89</v>
      </c>
    </row>
    <row r="24" spans="1:70" ht="12.75" customHeight="1" x14ac:dyDescent="0.25">
      <c r="A24" s="29" t="s">
        <v>77</v>
      </c>
      <c r="B24" s="29" t="s">
        <v>70</v>
      </c>
      <c r="C24" s="29" t="s">
        <v>71</v>
      </c>
      <c r="D24" s="31">
        <v>3062960</v>
      </c>
      <c r="E24" s="31">
        <v>450000</v>
      </c>
      <c r="F24" s="32">
        <v>28</v>
      </c>
      <c r="G24" s="32">
        <v>13</v>
      </c>
      <c r="H24" s="32">
        <v>14</v>
      </c>
      <c r="I24" s="32">
        <v>5</v>
      </c>
      <c r="J24" s="32">
        <v>7</v>
      </c>
      <c r="K24" s="32">
        <v>7</v>
      </c>
      <c r="L24" s="32">
        <v>5</v>
      </c>
      <c r="M24" s="37">
        <f t="shared" si="0"/>
        <v>79</v>
      </c>
    </row>
    <row r="25" spans="1:70" ht="12.75" customHeight="1" x14ac:dyDescent="0.25">
      <c r="A25" s="29" t="s">
        <v>79</v>
      </c>
      <c r="B25" s="29" t="s">
        <v>80</v>
      </c>
      <c r="C25" s="29" t="s">
        <v>81</v>
      </c>
      <c r="D25" s="31">
        <v>300000</v>
      </c>
      <c r="E25" s="31">
        <v>200000</v>
      </c>
      <c r="F25" s="32">
        <v>30</v>
      </c>
      <c r="G25" s="32">
        <v>12</v>
      </c>
      <c r="H25" s="32">
        <v>13</v>
      </c>
      <c r="I25" s="32">
        <v>5</v>
      </c>
      <c r="J25" s="32">
        <v>7</v>
      </c>
      <c r="K25" s="32">
        <v>9</v>
      </c>
      <c r="L25" s="32">
        <v>4</v>
      </c>
      <c r="M25" s="37">
        <f t="shared" si="0"/>
        <v>80</v>
      </c>
    </row>
    <row r="26" spans="1:70" ht="12.75" customHeight="1" x14ac:dyDescent="0.25">
      <c r="A26" s="29" t="s">
        <v>83</v>
      </c>
      <c r="B26" s="29" t="s">
        <v>84</v>
      </c>
      <c r="C26" s="29" t="s">
        <v>85</v>
      </c>
      <c r="D26" s="31">
        <v>143000</v>
      </c>
      <c r="E26" s="31">
        <v>119000</v>
      </c>
      <c r="F26" s="32">
        <v>30</v>
      </c>
      <c r="G26" s="32">
        <v>14</v>
      </c>
      <c r="H26" s="32">
        <v>13</v>
      </c>
      <c r="I26" s="32">
        <v>5</v>
      </c>
      <c r="J26" s="32">
        <v>9</v>
      </c>
      <c r="K26" s="32">
        <v>9</v>
      </c>
      <c r="L26" s="32">
        <v>4</v>
      </c>
      <c r="M26" s="37">
        <f t="shared" si="0"/>
        <v>84</v>
      </c>
    </row>
    <row r="27" spans="1:70" ht="12.75" customHeight="1" x14ac:dyDescent="0.25">
      <c r="A27" s="29" t="s">
        <v>87</v>
      </c>
      <c r="B27" s="29" t="s">
        <v>88</v>
      </c>
      <c r="C27" s="29" t="s">
        <v>89</v>
      </c>
      <c r="D27" s="31">
        <v>247900</v>
      </c>
      <c r="E27" s="31">
        <v>150000</v>
      </c>
      <c r="F27" s="32">
        <v>40</v>
      </c>
      <c r="G27" s="32">
        <v>15</v>
      </c>
      <c r="H27" s="32">
        <v>14</v>
      </c>
      <c r="I27" s="32">
        <v>5</v>
      </c>
      <c r="J27" s="32">
        <v>9</v>
      </c>
      <c r="K27" s="32">
        <v>9</v>
      </c>
      <c r="L27" s="32">
        <v>5</v>
      </c>
      <c r="M27" s="37">
        <f t="shared" si="0"/>
        <v>97</v>
      </c>
    </row>
    <row r="28" spans="1:70" x14ac:dyDescent="0.25">
      <c r="A28" s="29" t="s">
        <v>90</v>
      </c>
      <c r="B28" s="29" t="s">
        <v>91</v>
      </c>
      <c r="C28" s="30" t="s">
        <v>92</v>
      </c>
      <c r="D28" s="31">
        <v>198000</v>
      </c>
      <c r="E28" s="31">
        <v>100000</v>
      </c>
      <c r="F28" s="37">
        <v>35</v>
      </c>
      <c r="G28" s="37">
        <v>14</v>
      </c>
      <c r="H28" s="37">
        <v>15</v>
      </c>
      <c r="I28" s="37">
        <v>5</v>
      </c>
      <c r="J28" s="37">
        <v>10</v>
      </c>
      <c r="K28" s="37">
        <v>10</v>
      </c>
      <c r="L28" s="37">
        <v>5</v>
      </c>
      <c r="M28" s="37">
        <f t="shared" si="0"/>
        <v>94</v>
      </c>
    </row>
    <row r="29" spans="1:70" x14ac:dyDescent="0.25">
      <c r="A29" s="29" t="s">
        <v>93</v>
      </c>
      <c r="B29" s="29" t="s">
        <v>94</v>
      </c>
      <c r="C29" s="30" t="s">
        <v>95</v>
      </c>
      <c r="D29" s="31">
        <v>186000</v>
      </c>
      <c r="E29" s="31">
        <v>100000</v>
      </c>
      <c r="F29" s="37">
        <v>36</v>
      </c>
      <c r="G29" s="37">
        <v>12</v>
      </c>
      <c r="H29" s="37">
        <v>14</v>
      </c>
      <c r="I29" s="37">
        <v>5</v>
      </c>
      <c r="J29" s="37">
        <v>8</v>
      </c>
      <c r="K29" s="37">
        <v>8</v>
      </c>
      <c r="L29" s="37">
        <v>3</v>
      </c>
      <c r="M29" s="37">
        <f t="shared" si="0"/>
        <v>86</v>
      </c>
    </row>
    <row r="30" spans="1:70" x14ac:dyDescent="0.25">
      <c r="A30" s="29" t="s">
        <v>97</v>
      </c>
      <c r="B30" s="29" t="s">
        <v>98</v>
      </c>
      <c r="C30" s="30" t="s">
        <v>99</v>
      </c>
      <c r="D30" s="31">
        <v>200000</v>
      </c>
      <c r="E30" s="31">
        <v>180000</v>
      </c>
      <c r="F30" s="37">
        <v>34</v>
      </c>
      <c r="G30" s="37">
        <v>13</v>
      </c>
      <c r="H30" s="37">
        <v>13</v>
      </c>
      <c r="I30" s="37">
        <v>5</v>
      </c>
      <c r="J30" s="37">
        <v>10</v>
      </c>
      <c r="K30" s="37">
        <v>10</v>
      </c>
      <c r="L30" s="37">
        <v>5</v>
      </c>
      <c r="M30" s="37">
        <f t="shared" si="0"/>
        <v>90</v>
      </c>
    </row>
    <row r="31" spans="1:70" x14ac:dyDescent="0.25">
      <c r="A31" s="29" t="s">
        <v>101</v>
      </c>
      <c r="B31" s="29" t="s">
        <v>91</v>
      </c>
      <c r="C31" s="30" t="s">
        <v>102</v>
      </c>
      <c r="D31" s="31">
        <v>128300</v>
      </c>
      <c r="E31" s="31">
        <v>60000</v>
      </c>
      <c r="F31" s="37">
        <v>35</v>
      </c>
      <c r="G31" s="37">
        <v>14</v>
      </c>
      <c r="H31" s="37">
        <v>15</v>
      </c>
      <c r="I31" s="37">
        <v>5</v>
      </c>
      <c r="J31" s="37">
        <v>10</v>
      </c>
      <c r="K31" s="37">
        <v>10</v>
      </c>
      <c r="L31" s="37">
        <v>5</v>
      </c>
      <c r="M31" s="37">
        <f t="shared" si="0"/>
        <v>94</v>
      </c>
    </row>
    <row r="32" spans="1:70" ht="12.5" customHeight="1" x14ac:dyDescent="0.25">
      <c r="A32" s="45" t="s">
        <v>111</v>
      </c>
      <c r="B32" s="44" t="s">
        <v>88</v>
      </c>
      <c r="C32" s="43" t="s">
        <v>112</v>
      </c>
      <c r="D32" s="42">
        <v>291500</v>
      </c>
      <c r="E32" s="42">
        <v>200000</v>
      </c>
      <c r="F32" s="37">
        <v>30</v>
      </c>
      <c r="G32" s="37">
        <v>14</v>
      </c>
      <c r="H32" s="37">
        <v>13</v>
      </c>
      <c r="I32" s="37">
        <v>5</v>
      </c>
      <c r="J32" s="37">
        <v>9</v>
      </c>
      <c r="K32" s="37">
        <v>10</v>
      </c>
      <c r="L32" s="37">
        <v>5</v>
      </c>
      <c r="M32" s="37">
        <f t="shared" si="0"/>
        <v>86</v>
      </c>
    </row>
    <row r="33" spans="1:14" ht="12.75" customHeight="1" x14ac:dyDescent="0.25">
      <c r="A33" s="45" t="s">
        <v>113</v>
      </c>
      <c r="B33" s="45" t="s">
        <v>114</v>
      </c>
      <c r="C33" s="43" t="s">
        <v>115</v>
      </c>
      <c r="D33" s="42">
        <v>124000</v>
      </c>
      <c r="E33" s="42">
        <v>90000</v>
      </c>
      <c r="F33" s="37">
        <v>30</v>
      </c>
      <c r="G33" s="37">
        <v>12</v>
      </c>
      <c r="H33" s="37">
        <v>13</v>
      </c>
      <c r="I33" s="37">
        <v>5</v>
      </c>
      <c r="J33" s="37">
        <v>8</v>
      </c>
      <c r="K33" s="37">
        <v>9</v>
      </c>
      <c r="L33" s="37">
        <v>5</v>
      </c>
      <c r="M33" s="37">
        <f t="shared" si="0"/>
        <v>82</v>
      </c>
    </row>
    <row r="34" spans="1:14" ht="12.75" customHeight="1" x14ac:dyDescent="0.25">
      <c r="A34" s="45" t="s">
        <v>116</v>
      </c>
      <c r="B34" s="45" t="s">
        <v>84</v>
      </c>
      <c r="C34" s="43" t="s">
        <v>117</v>
      </c>
      <c r="D34" s="42">
        <v>128000</v>
      </c>
      <c r="E34" s="42">
        <v>90000</v>
      </c>
      <c r="F34" s="37">
        <v>30</v>
      </c>
      <c r="G34" s="37">
        <v>11</v>
      </c>
      <c r="H34" s="37">
        <v>13</v>
      </c>
      <c r="I34" s="37">
        <v>5</v>
      </c>
      <c r="J34" s="37">
        <v>8</v>
      </c>
      <c r="K34" s="37">
        <v>7</v>
      </c>
      <c r="L34" s="37">
        <v>4</v>
      </c>
      <c r="M34" s="37">
        <f t="shared" si="0"/>
        <v>78</v>
      </c>
    </row>
    <row r="35" spans="1:14" ht="12.75" customHeight="1" x14ac:dyDescent="0.25">
      <c r="A35" s="45" t="s">
        <v>118</v>
      </c>
      <c r="B35" s="45" t="s">
        <v>119</v>
      </c>
      <c r="C35" s="43" t="s">
        <v>120</v>
      </c>
      <c r="D35" s="42">
        <v>154845</v>
      </c>
      <c r="E35" s="42">
        <v>102362</v>
      </c>
      <c r="F35" s="37">
        <v>30</v>
      </c>
      <c r="G35" s="37">
        <v>14</v>
      </c>
      <c r="H35" s="37">
        <v>13</v>
      </c>
      <c r="I35" s="37">
        <v>5</v>
      </c>
      <c r="J35" s="37">
        <v>8</v>
      </c>
      <c r="K35" s="37">
        <v>9</v>
      </c>
      <c r="L35" s="37">
        <v>3</v>
      </c>
      <c r="M35" s="37">
        <f t="shared" si="0"/>
        <v>82</v>
      </c>
    </row>
    <row r="36" spans="1:14" x14ac:dyDescent="0.25">
      <c r="A36" s="29" t="s">
        <v>123</v>
      </c>
      <c r="B36" s="29" t="s">
        <v>124</v>
      </c>
      <c r="C36" s="65" t="s">
        <v>125</v>
      </c>
      <c r="D36" s="42">
        <v>400000</v>
      </c>
      <c r="E36" s="31">
        <v>200000</v>
      </c>
      <c r="F36" s="37">
        <v>30</v>
      </c>
      <c r="G36" s="37">
        <v>13</v>
      </c>
      <c r="H36" s="37">
        <v>12</v>
      </c>
      <c r="I36" s="37">
        <v>5</v>
      </c>
      <c r="J36" s="37">
        <v>9</v>
      </c>
      <c r="K36" s="37">
        <v>8</v>
      </c>
      <c r="L36" s="37">
        <v>4</v>
      </c>
      <c r="M36" s="37">
        <f>SUM(F36:L36)</f>
        <v>81</v>
      </c>
    </row>
    <row r="37" spans="1:14" x14ac:dyDescent="0.25">
      <c r="A37" s="29" t="s">
        <v>127</v>
      </c>
      <c r="B37" s="29" t="s">
        <v>128</v>
      </c>
      <c r="C37" s="65" t="s">
        <v>129</v>
      </c>
      <c r="D37" s="31">
        <v>285000</v>
      </c>
      <c r="E37" s="31">
        <v>45000</v>
      </c>
      <c r="F37" s="37">
        <v>36</v>
      </c>
      <c r="G37" s="37">
        <v>14</v>
      </c>
      <c r="H37" s="37">
        <v>12</v>
      </c>
      <c r="I37" s="37">
        <v>5</v>
      </c>
      <c r="J37" s="37">
        <v>9</v>
      </c>
      <c r="K37" s="37">
        <v>8</v>
      </c>
      <c r="L37" s="37">
        <v>5</v>
      </c>
      <c r="M37" s="37">
        <f t="shared" ref="M37:M40" si="1">SUM(F37:L37)</f>
        <v>89</v>
      </c>
    </row>
    <row r="38" spans="1:14" x14ac:dyDescent="0.25">
      <c r="A38" s="29" t="s">
        <v>130</v>
      </c>
      <c r="B38" s="29" t="s">
        <v>131</v>
      </c>
      <c r="C38" s="65" t="s">
        <v>132</v>
      </c>
      <c r="D38" s="31">
        <v>224440</v>
      </c>
      <c r="E38" s="31">
        <v>150000</v>
      </c>
      <c r="F38" s="37">
        <v>29</v>
      </c>
      <c r="G38" s="37">
        <v>13</v>
      </c>
      <c r="H38" s="37">
        <v>12</v>
      </c>
      <c r="I38" s="37">
        <v>5</v>
      </c>
      <c r="J38" s="37">
        <v>9</v>
      </c>
      <c r="K38" s="37">
        <v>9</v>
      </c>
      <c r="L38" s="37">
        <v>5</v>
      </c>
      <c r="M38" s="37">
        <f t="shared" si="1"/>
        <v>82</v>
      </c>
    </row>
    <row r="39" spans="1:14" x14ac:dyDescent="0.25">
      <c r="A39" s="29" t="s">
        <v>133</v>
      </c>
      <c r="B39" s="29" t="s">
        <v>52</v>
      </c>
      <c r="C39" s="65" t="s">
        <v>134</v>
      </c>
      <c r="D39" s="31">
        <v>186205</v>
      </c>
      <c r="E39" s="31">
        <v>100000</v>
      </c>
      <c r="F39" s="37">
        <v>31</v>
      </c>
      <c r="G39" s="37">
        <v>14</v>
      </c>
      <c r="H39" s="37">
        <v>13</v>
      </c>
      <c r="I39" s="37">
        <v>5</v>
      </c>
      <c r="J39" s="37">
        <v>9</v>
      </c>
      <c r="K39" s="37">
        <v>9</v>
      </c>
      <c r="L39" s="37">
        <v>5</v>
      </c>
      <c r="M39" s="37">
        <f t="shared" si="1"/>
        <v>86</v>
      </c>
    </row>
    <row r="40" spans="1:14" x14ac:dyDescent="0.25">
      <c r="A40" s="29" t="s">
        <v>135</v>
      </c>
      <c r="B40" s="29" t="s">
        <v>136</v>
      </c>
      <c r="C40" s="65" t="s">
        <v>137</v>
      </c>
      <c r="D40" s="31">
        <v>2750000</v>
      </c>
      <c r="E40" s="31">
        <v>1900000</v>
      </c>
      <c r="F40" s="37">
        <v>35</v>
      </c>
      <c r="G40" s="37">
        <v>15</v>
      </c>
      <c r="H40" s="37">
        <v>15</v>
      </c>
      <c r="I40" s="37">
        <v>5</v>
      </c>
      <c r="J40" s="37">
        <v>9</v>
      </c>
      <c r="K40" s="37">
        <v>9</v>
      </c>
      <c r="L40" s="37">
        <v>5</v>
      </c>
      <c r="M40" s="37">
        <f t="shared" si="1"/>
        <v>93</v>
      </c>
    </row>
    <row r="41" spans="1:14" x14ac:dyDescent="0.25">
      <c r="A41" s="45" t="s">
        <v>142</v>
      </c>
      <c r="B41" s="45" t="s">
        <v>143</v>
      </c>
      <c r="C41" s="43" t="s">
        <v>144</v>
      </c>
      <c r="D41" s="42">
        <v>47000</v>
      </c>
      <c r="E41" s="42">
        <v>30000</v>
      </c>
      <c r="F41" s="37">
        <v>0</v>
      </c>
      <c r="G41" s="37">
        <v>0</v>
      </c>
      <c r="H41" s="37">
        <v>0</v>
      </c>
      <c r="I41" s="37">
        <v>0</v>
      </c>
      <c r="J41" s="37">
        <v>0</v>
      </c>
      <c r="K41" s="37">
        <v>0</v>
      </c>
      <c r="L41" s="37">
        <v>0</v>
      </c>
      <c r="M41" s="37">
        <v>0</v>
      </c>
      <c r="N41" s="2" t="s">
        <v>159</v>
      </c>
    </row>
    <row r="42" spans="1:14" x14ac:dyDescent="0.25">
      <c r="A42" s="45" t="s">
        <v>145</v>
      </c>
      <c r="B42" s="45" t="s">
        <v>128</v>
      </c>
      <c r="C42" s="43" t="s">
        <v>146</v>
      </c>
      <c r="D42" s="42">
        <v>250000</v>
      </c>
      <c r="E42" s="42">
        <v>100000</v>
      </c>
      <c r="F42" s="37">
        <v>0</v>
      </c>
      <c r="G42" s="37">
        <v>0</v>
      </c>
      <c r="H42" s="37">
        <v>0</v>
      </c>
      <c r="I42" s="37">
        <v>0</v>
      </c>
      <c r="J42" s="37">
        <v>0</v>
      </c>
      <c r="K42" s="37">
        <v>0</v>
      </c>
      <c r="L42" s="37">
        <v>0</v>
      </c>
      <c r="M42" s="37">
        <v>0</v>
      </c>
      <c r="N42" s="2" t="s">
        <v>159</v>
      </c>
    </row>
    <row r="43" spans="1:14" x14ac:dyDescent="0.25">
      <c r="A43" s="45" t="s">
        <v>147</v>
      </c>
      <c r="B43" s="44" t="s">
        <v>88</v>
      </c>
      <c r="C43" s="43" t="s">
        <v>148</v>
      </c>
      <c r="D43" s="42">
        <v>101700</v>
      </c>
      <c r="E43" s="42">
        <v>60000</v>
      </c>
      <c r="F43" s="37">
        <v>0</v>
      </c>
      <c r="G43" s="37">
        <v>0</v>
      </c>
      <c r="H43" s="37">
        <v>0</v>
      </c>
      <c r="I43" s="37">
        <v>0</v>
      </c>
      <c r="J43" s="37">
        <v>0</v>
      </c>
      <c r="K43" s="37">
        <v>0</v>
      </c>
      <c r="L43" s="37">
        <v>0</v>
      </c>
      <c r="M43" s="37">
        <v>0</v>
      </c>
      <c r="N43" s="2" t="s">
        <v>159</v>
      </c>
    </row>
    <row r="44" spans="1:14" x14ac:dyDescent="0.25">
      <c r="A44" s="45" t="s">
        <v>150</v>
      </c>
      <c r="B44" s="102" t="s">
        <v>151</v>
      </c>
      <c r="C44" s="43" t="s">
        <v>152</v>
      </c>
      <c r="D44" s="42">
        <v>1085660</v>
      </c>
      <c r="E44" s="42">
        <v>390000</v>
      </c>
      <c r="F44" s="37">
        <v>0</v>
      </c>
      <c r="G44" s="37">
        <v>0</v>
      </c>
      <c r="H44" s="37">
        <v>0</v>
      </c>
      <c r="I44" s="37">
        <v>0</v>
      </c>
      <c r="J44" s="37">
        <v>0</v>
      </c>
      <c r="K44" s="37">
        <v>0</v>
      </c>
      <c r="L44" s="37">
        <v>0</v>
      </c>
      <c r="M44" s="37">
        <v>0</v>
      </c>
      <c r="N44" s="2" t="s">
        <v>159</v>
      </c>
    </row>
    <row r="45" spans="1:14" x14ac:dyDescent="0.35">
      <c r="D45" s="4">
        <f>SUM(D14:D44)</f>
        <v>25338828</v>
      </c>
      <c r="E45" s="4">
        <f>SUM(E14:E44)</f>
        <v>10851362</v>
      </c>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phoneticPr fontId="9" type="noConversion"/>
  <dataValidations count="4">
    <dataValidation type="decimal" operator="lessThanOrEqual" allowBlank="1" showInputMessage="1" showErrorMessage="1" error="max. 40" sqref="G41:M44 F14:F44" xr:uid="{93A9C1B6-5AB2-4BA9-82BF-4CF548D800C3}">
      <formula1>40</formula1>
    </dataValidation>
    <dataValidation type="decimal" operator="lessThanOrEqual" allowBlank="1" showInputMessage="1" showErrorMessage="1" error="max. 15" sqref="G14:H40" xr:uid="{4924DE4C-8A6C-42E3-8F80-1187F733C89F}">
      <formula1>15</formula1>
    </dataValidation>
    <dataValidation type="decimal" operator="lessThanOrEqual" allowBlank="1" showInputMessage="1" showErrorMessage="1" error="max. 10" sqref="J14:K40" xr:uid="{A5422303-1FA3-4032-9E3E-A2177A16DF56}">
      <formula1>10</formula1>
    </dataValidation>
    <dataValidation type="decimal" operator="lessThanOrEqual" allowBlank="1" showInputMessage="1" showErrorMessage="1" error="max. 5" sqref="I14:I40 L14:L40" xr:uid="{6E66D409-2063-430A-B77D-7A97BAEE352A}">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78183-065B-40C3-8C8F-EF3AE71B7521}">
  <dimension ref="A1:BZ45"/>
  <sheetViews>
    <sheetView zoomScale="70" zoomScaleNormal="70" workbookViewId="0"/>
  </sheetViews>
  <sheetFormatPr defaultColWidth="9.1796875" defaultRowHeight="12" x14ac:dyDescent="0.35"/>
  <cols>
    <col min="1" max="1" width="11.54296875" style="36"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92" t="s">
        <v>0</v>
      </c>
    </row>
    <row r="2" spans="1:78" ht="15" customHeight="1" x14ac:dyDescent="0.35">
      <c r="A2" s="93" t="s">
        <v>1</v>
      </c>
      <c r="D2" s="6" t="s">
        <v>2</v>
      </c>
    </row>
    <row r="3" spans="1:78" ht="15" customHeight="1" x14ac:dyDescent="0.35">
      <c r="A3" s="93" t="s">
        <v>3</v>
      </c>
      <c r="D3" s="2" t="s">
        <v>4</v>
      </c>
    </row>
    <row r="4" spans="1:78" ht="15" customHeight="1" x14ac:dyDescent="0.35">
      <c r="A4" s="93" t="s">
        <v>5</v>
      </c>
    </row>
    <row r="5" spans="1:78" ht="15" customHeight="1" x14ac:dyDescent="0.35">
      <c r="A5" s="93" t="s">
        <v>104</v>
      </c>
    </row>
    <row r="6" spans="1:78" ht="15" customHeight="1" x14ac:dyDescent="0.35">
      <c r="A6" s="117" t="s">
        <v>6</v>
      </c>
      <c r="B6" s="117"/>
      <c r="C6" s="117"/>
      <c r="D6" s="6" t="s">
        <v>7</v>
      </c>
    </row>
    <row r="7" spans="1:78" ht="26.25" customHeight="1" x14ac:dyDescent="0.35">
      <c r="A7" s="93" t="s">
        <v>8</v>
      </c>
      <c r="D7" s="116" t="s">
        <v>9</v>
      </c>
      <c r="E7" s="116"/>
      <c r="F7" s="116"/>
      <c r="G7" s="116"/>
      <c r="H7" s="116"/>
      <c r="I7" s="116"/>
      <c r="J7" s="116"/>
      <c r="K7" s="116"/>
      <c r="L7" s="116"/>
      <c r="M7" s="116"/>
    </row>
    <row r="8" spans="1:78" ht="26.25" customHeight="1" x14ac:dyDescent="0.35">
      <c r="D8" s="116" t="s">
        <v>10</v>
      </c>
      <c r="E8" s="116"/>
      <c r="F8" s="116"/>
      <c r="G8" s="116"/>
      <c r="H8" s="116"/>
      <c r="I8" s="116"/>
      <c r="J8" s="116"/>
      <c r="K8" s="116"/>
      <c r="L8" s="116"/>
      <c r="M8" s="116"/>
    </row>
    <row r="9" spans="1:78" ht="26.15" customHeight="1" x14ac:dyDescent="0.35">
      <c r="D9" s="116" t="s">
        <v>11</v>
      </c>
      <c r="E9" s="116"/>
      <c r="F9" s="116"/>
      <c r="G9" s="116"/>
      <c r="H9" s="116"/>
      <c r="I9" s="116"/>
      <c r="J9" s="116"/>
      <c r="K9" s="116"/>
      <c r="L9" s="116"/>
      <c r="M9" s="116"/>
    </row>
    <row r="10" spans="1:78" x14ac:dyDescent="0.35">
      <c r="A10" s="93"/>
    </row>
    <row r="11" spans="1:78" ht="26.5" customHeight="1" x14ac:dyDescent="0.35">
      <c r="A11" s="120" t="s">
        <v>12</v>
      </c>
      <c r="B11" s="118" t="s">
        <v>13</v>
      </c>
      <c r="C11" s="118" t="s">
        <v>14</v>
      </c>
      <c r="D11" s="118" t="s">
        <v>15</v>
      </c>
      <c r="E11" s="119" t="s">
        <v>16</v>
      </c>
      <c r="F11" s="118" t="s">
        <v>17</v>
      </c>
      <c r="G11" s="118" t="s">
        <v>18</v>
      </c>
      <c r="H11" s="118" t="s">
        <v>19</v>
      </c>
      <c r="I11" s="118" t="s">
        <v>20</v>
      </c>
      <c r="J11" s="118" t="s">
        <v>21</v>
      </c>
      <c r="K11" s="118" t="s">
        <v>22</v>
      </c>
      <c r="L11" s="118" t="s">
        <v>23</v>
      </c>
      <c r="M11" s="118" t="s">
        <v>24</v>
      </c>
    </row>
    <row r="12" spans="1:78" x14ac:dyDescent="0.35">
      <c r="A12" s="120"/>
      <c r="B12" s="118"/>
      <c r="C12" s="118"/>
      <c r="D12" s="118"/>
      <c r="E12" s="119"/>
      <c r="F12" s="118"/>
      <c r="G12" s="118"/>
      <c r="H12" s="118"/>
      <c r="I12" s="118"/>
      <c r="J12" s="118"/>
      <c r="K12" s="118"/>
      <c r="L12" s="118"/>
      <c r="M12" s="118"/>
    </row>
    <row r="13" spans="1:78" x14ac:dyDescent="0.35">
      <c r="A13" s="120"/>
      <c r="B13" s="118"/>
      <c r="C13" s="118"/>
      <c r="D13" s="118"/>
      <c r="E13" s="119"/>
      <c r="F13" s="38" t="s">
        <v>33</v>
      </c>
      <c r="G13" s="38" t="s">
        <v>34</v>
      </c>
      <c r="H13" s="38" t="s">
        <v>34</v>
      </c>
      <c r="I13" s="38" t="s">
        <v>35</v>
      </c>
      <c r="J13" s="38" t="s">
        <v>36</v>
      </c>
      <c r="K13" s="38" t="s">
        <v>36</v>
      </c>
      <c r="L13" s="38" t="s">
        <v>35</v>
      </c>
      <c r="M13" s="38"/>
    </row>
    <row r="14" spans="1:78" s="11" customFormat="1" ht="12.75" customHeight="1" x14ac:dyDescent="0.25">
      <c r="A14" s="40" t="s">
        <v>37</v>
      </c>
      <c r="B14" s="41" t="s">
        <v>38</v>
      </c>
      <c r="C14" s="41" t="s">
        <v>39</v>
      </c>
      <c r="D14" s="42">
        <v>157000</v>
      </c>
      <c r="E14" s="31">
        <v>100000</v>
      </c>
      <c r="F14" s="32">
        <v>32</v>
      </c>
      <c r="G14" s="32">
        <v>11</v>
      </c>
      <c r="H14" s="32">
        <v>12</v>
      </c>
      <c r="I14" s="32">
        <v>5</v>
      </c>
      <c r="J14" s="32">
        <v>7</v>
      </c>
      <c r="K14" s="32">
        <v>7</v>
      </c>
      <c r="L14" s="32">
        <v>3</v>
      </c>
      <c r="M14" s="3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ht="12.75" customHeight="1" x14ac:dyDescent="0.25">
      <c r="A15" s="34" t="s">
        <v>43</v>
      </c>
      <c r="B15" s="29" t="s">
        <v>44</v>
      </c>
      <c r="C15" s="30" t="s">
        <v>45</v>
      </c>
      <c r="D15" s="31">
        <v>125000</v>
      </c>
      <c r="E15" s="31">
        <v>100000</v>
      </c>
      <c r="F15" s="32">
        <v>30</v>
      </c>
      <c r="G15" s="32">
        <v>10</v>
      </c>
      <c r="H15" s="32">
        <v>12</v>
      </c>
      <c r="I15" s="32">
        <v>5</v>
      </c>
      <c r="J15" s="32">
        <v>9</v>
      </c>
      <c r="K15" s="32">
        <v>9</v>
      </c>
      <c r="L15" s="32">
        <v>2</v>
      </c>
      <c r="M15" s="37">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75" customHeight="1" x14ac:dyDescent="0.25">
      <c r="A16" s="34" t="s">
        <v>47</v>
      </c>
      <c r="B16" s="29" t="s">
        <v>48</v>
      </c>
      <c r="C16" s="30" t="s">
        <v>49</v>
      </c>
      <c r="D16" s="31">
        <v>354448</v>
      </c>
      <c r="E16" s="31">
        <v>120000</v>
      </c>
      <c r="F16" s="32">
        <v>33</v>
      </c>
      <c r="G16" s="32">
        <v>13</v>
      </c>
      <c r="H16" s="32">
        <v>13</v>
      </c>
      <c r="I16" s="32">
        <v>4</v>
      </c>
      <c r="J16" s="32">
        <v>5</v>
      </c>
      <c r="K16" s="32">
        <v>4</v>
      </c>
      <c r="L16" s="32">
        <v>4</v>
      </c>
      <c r="M16" s="37">
        <f t="shared" si="0"/>
        <v>76</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ht="12.75" customHeight="1" x14ac:dyDescent="0.25">
      <c r="A17" s="34" t="s">
        <v>51</v>
      </c>
      <c r="B17" s="29" t="s">
        <v>52</v>
      </c>
      <c r="C17" s="30" t="s">
        <v>53</v>
      </c>
      <c r="D17" s="31">
        <v>1151450</v>
      </c>
      <c r="E17" s="31">
        <v>150000</v>
      </c>
      <c r="F17" s="32">
        <v>32</v>
      </c>
      <c r="G17" s="32">
        <v>14</v>
      </c>
      <c r="H17" s="32">
        <v>11</v>
      </c>
      <c r="I17" s="32">
        <v>4</v>
      </c>
      <c r="J17" s="32">
        <v>5</v>
      </c>
      <c r="K17" s="32">
        <v>4</v>
      </c>
      <c r="L17" s="32">
        <v>4</v>
      </c>
      <c r="M17" s="37">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4" t="s">
        <v>56</v>
      </c>
      <c r="B18" s="29" t="s">
        <v>57</v>
      </c>
      <c r="C18" s="30" t="s">
        <v>58</v>
      </c>
      <c r="D18" s="31">
        <v>2732880</v>
      </c>
      <c r="E18" s="31">
        <v>150000</v>
      </c>
      <c r="F18" s="32">
        <v>35</v>
      </c>
      <c r="G18" s="32">
        <v>14</v>
      </c>
      <c r="H18" s="32">
        <v>14</v>
      </c>
      <c r="I18" s="32">
        <v>5</v>
      </c>
      <c r="J18" s="32">
        <v>9</v>
      </c>
      <c r="K18" s="32">
        <v>9</v>
      </c>
      <c r="L18" s="32">
        <v>5</v>
      </c>
      <c r="M18" s="37">
        <f t="shared" si="0"/>
        <v>91</v>
      </c>
    </row>
    <row r="19" spans="1:78" ht="12.75" customHeight="1" x14ac:dyDescent="0.25">
      <c r="A19" s="34" t="s">
        <v>59</v>
      </c>
      <c r="B19" s="29" t="s">
        <v>60</v>
      </c>
      <c r="C19" s="30" t="s">
        <v>61</v>
      </c>
      <c r="D19" s="31">
        <v>511900</v>
      </c>
      <c r="E19" s="31">
        <v>45000</v>
      </c>
      <c r="F19" s="32">
        <v>37</v>
      </c>
      <c r="G19" s="32">
        <v>13</v>
      </c>
      <c r="H19" s="32">
        <v>13</v>
      </c>
      <c r="I19" s="32">
        <v>5</v>
      </c>
      <c r="J19" s="32">
        <v>8</v>
      </c>
      <c r="K19" s="32">
        <v>7</v>
      </c>
      <c r="L19" s="32">
        <v>5</v>
      </c>
      <c r="M19" s="37">
        <f t="shared" si="0"/>
        <v>88</v>
      </c>
    </row>
    <row r="20" spans="1:78" ht="12.75" customHeight="1" x14ac:dyDescent="0.25">
      <c r="A20" s="34" t="s">
        <v>63</v>
      </c>
      <c r="B20" s="29" t="s">
        <v>64</v>
      </c>
      <c r="C20" s="30" t="s">
        <v>65</v>
      </c>
      <c r="D20" s="31">
        <v>234690</v>
      </c>
      <c r="E20" s="31">
        <v>150000</v>
      </c>
      <c r="F20" s="32">
        <v>35</v>
      </c>
      <c r="G20" s="32">
        <v>13</v>
      </c>
      <c r="H20" s="32">
        <v>13</v>
      </c>
      <c r="I20" s="32">
        <v>5</v>
      </c>
      <c r="J20" s="32">
        <v>9</v>
      </c>
      <c r="K20" s="32">
        <v>8</v>
      </c>
      <c r="L20" s="32">
        <v>5</v>
      </c>
      <c r="M20" s="37">
        <f t="shared" si="0"/>
        <v>88</v>
      </c>
    </row>
    <row r="21" spans="1:78" ht="12.75" customHeight="1" x14ac:dyDescent="0.25">
      <c r="A21" s="34" t="s">
        <v>66</v>
      </c>
      <c r="B21" s="29" t="s">
        <v>64</v>
      </c>
      <c r="C21" s="30" t="s">
        <v>67</v>
      </c>
      <c r="D21" s="31">
        <v>1892650</v>
      </c>
      <c r="E21" s="31">
        <v>500000</v>
      </c>
      <c r="F21" s="32">
        <v>35</v>
      </c>
      <c r="G21" s="32">
        <v>13</v>
      </c>
      <c r="H21" s="32">
        <v>14</v>
      </c>
      <c r="I21" s="32">
        <v>5</v>
      </c>
      <c r="J21" s="32">
        <v>9</v>
      </c>
      <c r="K21" s="32">
        <v>8</v>
      </c>
      <c r="L21" s="32">
        <v>5</v>
      </c>
      <c r="M21" s="37">
        <f t="shared" si="0"/>
        <v>89</v>
      </c>
    </row>
    <row r="22" spans="1:78" ht="12.75" customHeight="1" x14ac:dyDescent="0.25">
      <c r="A22" s="34" t="s">
        <v>69</v>
      </c>
      <c r="B22" s="29" t="s">
        <v>70</v>
      </c>
      <c r="C22" s="30" t="s">
        <v>71</v>
      </c>
      <c r="D22" s="31">
        <v>7530900</v>
      </c>
      <c r="E22" s="31">
        <v>4600000</v>
      </c>
      <c r="F22" s="32">
        <v>38</v>
      </c>
      <c r="G22" s="32">
        <v>14</v>
      </c>
      <c r="H22" s="32">
        <v>14</v>
      </c>
      <c r="I22" s="32">
        <v>5</v>
      </c>
      <c r="J22" s="32">
        <v>9</v>
      </c>
      <c r="K22" s="32">
        <v>10</v>
      </c>
      <c r="L22" s="32">
        <v>5</v>
      </c>
      <c r="M22" s="37">
        <f t="shared" si="0"/>
        <v>95</v>
      </c>
    </row>
    <row r="23" spans="1:78" ht="12.75" customHeight="1" x14ac:dyDescent="0.25">
      <c r="A23" s="34" t="s">
        <v>73</v>
      </c>
      <c r="B23" s="29" t="s">
        <v>74</v>
      </c>
      <c r="C23" s="30" t="s">
        <v>75</v>
      </c>
      <c r="D23" s="31">
        <v>153400</v>
      </c>
      <c r="E23" s="31">
        <v>120000</v>
      </c>
      <c r="F23" s="32">
        <v>38</v>
      </c>
      <c r="G23" s="32">
        <v>13</v>
      </c>
      <c r="H23" s="32">
        <v>15</v>
      </c>
      <c r="I23" s="32">
        <v>5</v>
      </c>
      <c r="J23" s="32">
        <v>8</v>
      </c>
      <c r="K23" s="32">
        <v>7</v>
      </c>
      <c r="L23" s="32">
        <v>5</v>
      </c>
      <c r="M23" s="37">
        <f t="shared" si="0"/>
        <v>91</v>
      </c>
    </row>
    <row r="24" spans="1:78" ht="12.75" customHeight="1" x14ac:dyDescent="0.25">
      <c r="A24" s="34" t="s">
        <v>77</v>
      </c>
      <c r="B24" s="29" t="s">
        <v>70</v>
      </c>
      <c r="C24" s="58" t="s">
        <v>71</v>
      </c>
      <c r="D24" s="31">
        <v>3062960</v>
      </c>
      <c r="E24" s="31">
        <v>450000</v>
      </c>
      <c r="F24" s="32">
        <v>0</v>
      </c>
      <c r="G24" s="32">
        <v>0</v>
      </c>
      <c r="H24" s="32">
        <v>0</v>
      </c>
      <c r="I24" s="32">
        <v>0</v>
      </c>
      <c r="J24" s="32">
        <v>0</v>
      </c>
      <c r="K24" s="32">
        <v>0</v>
      </c>
      <c r="L24" s="32">
        <v>0</v>
      </c>
      <c r="M24" s="37">
        <f t="shared" si="0"/>
        <v>0</v>
      </c>
      <c r="N24" s="2" t="s">
        <v>106</v>
      </c>
    </row>
    <row r="25" spans="1:78" ht="12.75" customHeight="1" x14ac:dyDescent="0.25">
      <c r="A25" s="34" t="s">
        <v>79</v>
      </c>
      <c r="B25" s="29" t="s">
        <v>80</v>
      </c>
      <c r="C25" s="30" t="s">
        <v>81</v>
      </c>
      <c r="D25" s="31">
        <v>300000</v>
      </c>
      <c r="E25" s="31">
        <v>200000</v>
      </c>
      <c r="F25" s="32">
        <v>0</v>
      </c>
      <c r="G25" s="32">
        <v>0</v>
      </c>
      <c r="H25" s="32">
        <v>0</v>
      </c>
      <c r="I25" s="32">
        <v>0</v>
      </c>
      <c r="J25" s="32">
        <v>0</v>
      </c>
      <c r="K25" s="32">
        <v>0</v>
      </c>
      <c r="L25" s="32">
        <v>0</v>
      </c>
      <c r="M25" s="37">
        <f t="shared" si="0"/>
        <v>0</v>
      </c>
      <c r="N25" s="2" t="s">
        <v>106</v>
      </c>
    </row>
    <row r="26" spans="1:78" ht="12.75" customHeight="1" x14ac:dyDescent="0.25">
      <c r="A26" s="34" t="s">
        <v>83</v>
      </c>
      <c r="B26" s="29" t="s">
        <v>84</v>
      </c>
      <c r="C26" s="65" t="s">
        <v>85</v>
      </c>
      <c r="D26" s="42">
        <v>143000</v>
      </c>
      <c r="E26" s="31">
        <v>119000</v>
      </c>
      <c r="F26" s="32">
        <v>0</v>
      </c>
      <c r="G26" s="32">
        <v>0</v>
      </c>
      <c r="H26" s="32">
        <v>0</v>
      </c>
      <c r="I26" s="32">
        <v>0</v>
      </c>
      <c r="J26" s="32">
        <v>0</v>
      </c>
      <c r="K26" s="32">
        <v>0</v>
      </c>
      <c r="L26" s="32">
        <v>0</v>
      </c>
      <c r="M26" s="37">
        <f t="shared" si="0"/>
        <v>0</v>
      </c>
      <c r="N26" s="2" t="s">
        <v>106</v>
      </c>
    </row>
    <row r="27" spans="1:78" ht="12.75" customHeight="1" x14ac:dyDescent="0.25">
      <c r="A27" s="34" t="s">
        <v>87</v>
      </c>
      <c r="B27" s="67" t="s">
        <v>88</v>
      </c>
      <c r="C27" s="30" t="s">
        <v>89</v>
      </c>
      <c r="D27" s="31">
        <v>247900</v>
      </c>
      <c r="E27" s="31">
        <v>150000</v>
      </c>
      <c r="F27" s="32">
        <v>0</v>
      </c>
      <c r="G27" s="32">
        <v>0</v>
      </c>
      <c r="H27" s="32">
        <v>0</v>
      </c>
      <c r="I27" s="32">
        <v>0</v>
      </c>
      <c r="J27" s="32">
        <v>0</v>
      </c>
      <c r="K27" s="32">
        <v>0</v>
      </c>
      <c r="L27" s="32">
        <v>0</v>
      </c>
      <c r="M27" s="37">
        <f t="shared" si="0"/>
        <v>0</v>
      </c>
      <c r="N27" s="2" t="s">
        <v>106</v>
      </c>
    </row>
    <row r="28" spans="1:78" x14ac:dyDescent="0.25">
      <c r="A28" s="34" t="s">
        <v>90</v>
      </c>
      <c r="B28" s="29" t="s">
        <v>91</v>
      </c>
      <c r="C28" s="30" t="s">
        <v>92</v>
      </c>
      <c r="D28" s="31">
        <v>198000</v>
      </c>
      <c r="E28" s="31">
        <v>100000</v>
      </c>
      <c r="F28" s="37">
        <v>36</v>
      </c>
      <c r="G28" s="37">
        <v>13</v>
      </c>
      <c r="H28" s="37">
        <v>14</v>
      </c>
      <c r="I28" s="37">
        <v>5</v>
      </c>
      <c r="J28" s="37">
        <v>9</v>
      </c>
      <c r="K28" s="37">
        <v>9</v>
      </c>
      <c r="L28" s="37">
        <v>5</v>
      </c>
      <c r="M28" s="37">
        <f t="shared" si="0"/>
        <v>91</v>
      </c>
    </row>
    <row r="29" spans="1:78" x14ac:dyDescent="0.25">
      <c r="A29" s="34" t="s">
        <v>93</v>
      </c>
      <c r="B29" s="29" t="s">
        <v>94</v>
      </c>
      <c r="C29" s="30" t="s">
        <v>95</v>
      </c>
      <c r="D29" s="31">
        <v>186000</v>
      </c>
      <c r="E29" s="31">
        <v>100000</v>
      </c>
      <c r="F29" s="37">
        <v>28</v>
      </c>
      <c r="G29" s="37">
        <v>9</v>
      </c>
      <c r="H29" s="37">
        <v>13</v>
      </c>
      <c r="I29" s="37">
        <v>5</v>
      </c>
      <c r="J29" s="37">
        <v>8</v>
      </c>
      <c r="K29" s="37">
        <v>8</v>
      </c>
      <c r="L29" s="37">
        <v>2</v>
      </c>
      <c r="M29" s="37">
        <f t="shared" si="0"/>
        <v>73</v>
      </c>
    </row>
    <row r="30" spans="1:78" x14ac:dyDescent="0.25">
      <c r="A30" s="34" t="s">
        <v>97</v>
      </c>
      <c r="B30" s="29" t="s">
        <v>98</v>
      </c>
      <c r="C30" s="30" t="s">
        <v>99</v>
      </c>
      <c r="D30" s="31">
        <v>200000</v>
      </c>
      <c r="E30" s="31">
        <v>180000</v>
      </c>
      <c r="F30" s="37">
        <v>31</v>
      </c>
      <c r="G30" s="37">
        <v>13</v>
      </c>
      <c r="H30" s="37">
        <v>12</v>
      </c>
      <c r="I30" s="37">
        <v>5</v>
      </c>
      <c r="J30" s="37">
        <v>9</v>
      </c>
      <c r="K30" s="37">
        <v>9</v>
      </c>
      <c r="L30" s="37">
        <v>5</v>
      </c>
      <c r="M30" s="37">
        <f t="shared" si="0"/>
        <v>84</v>
      </c>
    </row>
    <row r="31" spans="1:78" x14ac:dyDescent="0.25">
      <c r="A31" s="34" t="s">
        <v>101</v>
      </c>
      <c r="B31" s="29" t="s">
        <v>91</v>
      </c>
      <c r="C31" s="30" t="s">
        <v>102</v>
      </c>
      <c r="D31" s="31">
        <v>128300</v>
      </c>
      <c r="E31" s="31">
        <v>60000</v>
      </c>
      <c r="F31" s="37">
        <v>35</v>
      </c>
      <c r="G31" s="37">
        <v>15</v>
      </c>
      <c r="H31" s="37">
        <v>14</v>
      </c>
      <c r="I31" s="37">
        <v>5</v>
      </c>
      <c r="J31" s="37">
        <v>9</v>
      </c>
      <c r="K31" s="37">
        <v>9</v>
      </c>
      <c r="L31" s="37">
        <v>5</v>
      </c>
      <c r="M31" s="37">
        <f t="shared" si="0"/>
        <v>92</v>
      </c>
    </row>
    <row r="32" spans="1:78" ht="12.5" customHeight="1" x14ac:dyDescent="0.25">
      <c r="A32" s="43" t="s">
        <v>111</v>
      </c>
      <c r="B32" s="44" t="s">
        <v>88</v>
      </c>
      <c r="C32" s="43" t="s">
        <v>112</v>
      </c>
      <c r="D32" s="42">
        <v>291500</v>
      </c>
      <c r="E32" s="42">
        <v>200000</v>
      </c>
      <c r="F32" s="37">
        <v>32</v>
      </c>
      <c r="G32" s="37">
        <v>14</v>
      </c>
      <c r="H32" s="37">
        <v>13</v>
      </c>
      <c r="I32" s="37">
        <v>5</v>
      </c>
      <c r="J32" s="37">
        <v>9</v>
      </c>
      <c r="K32" s="37">
        <v>10</v>
      </c>
      <c r="L32" s="37">
        <v>5</v>
      </c>
      <c r="M32" s="37">
        <f t="shared" si="0"/>
        <v>88</v>
      </c>
    </row>
    <row r="33" spans="1:14" ht="12.75" customHeight="1" x14ac:dyDescent="0.25">
      <c r="A33" s="43" t="s">
        <v>113</v>
      </c>
      <c r="B33" s="45" t="s">
        <v>114</v>
      </c>
      <c r="C33" s="43" t="s">
        <v>115</v>
      </c>
      <c r="D33" s="42">
        <v>124000</v>
      </c>
      <c r="E33" s="42">
        <v>90000</v>
      </c>
      <c r="F33" s="37">
        <v>32</v>
      </c>
      <c r="G33" s="37">
        <v>14</v>
      </c>
      <c r="H33" s="37">
        <v>15</v>
      </c>
      <c r="I33" s="37">
        <v>5</v>
      </c>
      <c r="J33" s="37">
        <v>9</v>
      </c>
      <c r="K33" s="37">
        <v>7</v>
      </c>
      <c r="L33" s="37">
        <v>5</v>
      </c>
      <c r="M33" s="37">
        <f t="shared" si="0"/>
        <v>87</v>
      </c>
    </row>
    <row r="34" spans="1:14" ht="12.75" customHeight="1" x14ac:dyDescent="0.25">
      <c r="A34" s="43" t="s">
        <v>116</v>
      </c>
      <c r="B34" s="45" t="s">
        <v>84</v>
      </c>
      <c r="C34" s="43" t="s">
        <v>117</v>
      </c>
      <c r="D34" s="42">
        <v>128000</v>
      </c>
      <c r="E34" s="42">
        <v>90000</v>
      </c>
      <c r="F34" s="37">
        <v>34</v>
      </c>
      <c r="G34" s="37">
        <v>14</v>
      </c>
      <c r="H34" s="37">
        <v>15</v>
      </c>
      <c r="I34" s="37">
        <v>5</v>
      </c>
      <c r="J34" s="37">
        <v>8</v>
      </c>
      <c r="K34" s="37">
        <v>7</v>
      </c>
      <c r="L34" s="37">
        <v>4</v>
      </c>
      <c r="M34" s="37">
        <f t="shared" si="0"/>
        <v>87</v>
      </c>
    </row>
    <row r="35" spans="1:14" ht="12.75" customHeight="1" x14ac:dyDescent="0.25">
      <c r="A35" s="43" t="s">
        <v>118</v>
      </c>
      <c r="B35" s="45" t="s">
        <v>119</v>
      </c>
      <c r="C35" s="43" t="s">
        <v>120</v>
      </c>
      <c r="D35" s="42">
        <v>154845</v>
      </c>
      <c r="E35" s="42">
        <v>102362</v>
      </c>
      <c r="F35" s="37">
        <v>33</v>
      </c>
      <c r="G35" s="37">
        <v>14</v>
      </c>
      <c r="H35" s="37">
        <v>15</v>
      </c>
      <c r="I35" s="37">
        <v>5</v>
      </c>
      <c r="J35" s="37">
        <v>9</v>
      </c>
      <c r="K35" s="37">
        <v>9</v>
      </c>
      <c r="L35" s="37">
        <v>3</v>
      </c>
      <c r="M35" s="37">
        <f t="shared" si="0"/>
        <v>88</v>
      </c>
    </row>
    <row r="36" spans="1:14" x14ac:dyDescent="0.25">
      <c r="A36" s="34" t="s">
        <v>123</v>
      </c>
      <c r="B36" s="29" t="s">
        <v>124</v>
      </c>
      <c r="C36" s="65" t="s">
        <v>125</v>
      </c>
      <c r="D36" s="42">
        <v>400000</v>
      </c>
      <c r="E36" s="31">
        <v>200000</v>
      </c>
      <c r="F36" s="37">
        <v>35</v>
      </c>
      <c r="G36" s="37">
        <v>13</v>
      </c>
      <c r="H36" s="37">
        <v>10</v>
      </c>
      <c r="I36" s="37">
        <v>4</v>
      </c>
      <c r="J36" s="37">
        <v>8</v>
      </c>
      <c r="K36" s="37">
        <v>9</v>
      </c>
      <c r="L36" s="37">
        <v>4</v>
      </c>
      <c r="M36" s="37">
        <v>83</v>
      </c>
    </row>
    <row r="37" spans="1:14" x14ac:dyDescent="0.25">
      <c r="A37" s="34" t="s">
        <v>127</v>
      </c>
      <c r="B37" s="29" t="s">
        <v>128</v>
      </c>
      <c r="C37" s="65" t="s">
        <v>129</v>
      </c>
      <c r="D37" s="31">
        <v>285000</v>
      </c>
      <c r="E37" s="31">
        <v>45000</v>
      </c>
      <c r="F37" s="37">
        <v>35</v>
      </c>
      <c r="G37" s="37">
        <v>13</v>
      </c>
      <c r="H37" s="37">
        <v>12</v>
      </c>
      <c r="I37" s="37">
        <v>5</v>
      </c>
      <c r="J37" s="37">
        <v>8</v>
      </c>
      <c r="K37" s="37">
        <v>8</v>
      </c>
      <c r="L37" s="37">
        <v>5</v>
      </c>
      <c r="M37" s="37">
        <v>86</v>
      </c>
    </row>
    <row r="38" spans="1:14" x14ac:dyDescent="0.25">
      <c r="A38" s="34" t="s">
        <v>130</v>
      </c>
      <c r="B38" s="29" t="s">
        <v>131</v>
      </c>
      <c r="C38" s="65" t="s">
        <v>132</v>
      </c>
      <c r="D38" s="31">
        <v>224440</v>
      </c>
      <c r="E38" s="31">
        <v>150000</v>
      </c>
      <c r="F38" s="37">
        <v>30</v>
      </c>
      <c r="G38" s="37">
        <v>13</v>
      </c>
      <c r="H38" s="37">
        <v>10</v>
      </c>
      <c r="I38" s="37">
        <v>5</v>
      </c>
      <c r="J38" s="37">
        <v>9</v>
      </c>
      <c r="K38" s="37">
        <v>8</v>
      </c>
      <c r="L38" s="37">
        <v>5</v>
      </c>
      <c r="M38" s="37">
        <v>80</v>
      </c>
    </row>
    <row r="39" spans="1:14" x14ac:dyDescent="0.25">
      <c r="A39" s="34" t="s">
        <v>133</v>
      </c>
      <c r="B39" s="29" t="s">
        <v>52</v>
      </c>
      <c r="C39" s="65" t="s">
        <v>134</v>
      </c>
      <c r="D39" s="31">
        <v>186205</v>
      </c>
      <c r="E39" s="31">
        <v>100000</v>
      </c>
      <c r="F39" s="37">
        <v>36</v>
      </c>
      <c r="G39" s="37">
        <v>14</v>
      </c>
      <c r="H39" s="37">
        <v>12</v>
      </c>
      <c r="I39" s="37">
        <v>5</v>
      </c>
      <c r="J39" s="37">
        <v>9</v>
      </c>
      <c r="K39" s="37">
        <v>9</v>
      </c>
      <c r="L39" s="37">
        <v>5</v>
      </c>
      <c r="M39" s="37">
        <v>90</v>
      </c>
    </row>
    <row r="40" spans="1:14" x14ac:dyDescent="0.25">
      <c r="A40" s="34" t="s">
        <v>135</v>
      </c>
      <c r="B40" s="29" t="s">
        <v>136</v>
      </c>
      <c r="C40" s="65" t="s">
        <v>137</v>
      </c>
      <c r="D40" s="31">
        <v>2750000</v>
      </c>
      <c r="E40" s="31">
        <v>1900000</v>
      </c>
      <c r="F40" s="37">
        <v>35</v>
      </c>
      <c r="G40" s="37">
        <v>14</v>
      </c>
      <c r="H40" s="37">
        <v>14</v>
      </c>
      <c r="I40" s="37">
        <v>5</v>
      </c>
      <c r="J40" s="37">
        <v>9</v>
      </c>
      <c r="K40" s="37">
        <v>9</v>
      </c>
      <c r="L40" s="37">
        <v>5</v>
      </c>
      <c r="M40" s="37">
        <v>91</v>
      </c>
    </row>
    <row r="41" spans="1:14" x14ac:dyDescent="0.25">
      <c r="A41" s="45" t="s">
        <v>142</v>
      </c>
      <c r="B41" s="45" t="s">
        <v>143</v>
      </c>
      <c r="C41" s="43" t="s">
        <v>144</v>
      </c>
      <c r="D41" s="42">
        <v>47000</v>
      </c>
      <c r="E41" s="42">
        <v>30000</v>
      </c>
      <c r="F41" s="37">
        <v>0</v>
      </c>
      <c r="G41" s="37">
        <v>0</v>
      </c>
      <c r="H41" s="37">
        <v>0</v>
      </c>
      <c r="I41" s="37">
        <v>0</v>
      </c>
      <c r="J41" s="37">
        <v>0</v>
      </c>
      <c r="K41" s="37">
        <v>0</v>
      </c>
      <c r="L41" s="37">
        <v>0</v>
      </c>
      <c r="M41" s="37">
        <v>0</v>
      </c>
      <c r="N41" s="2" t="s">
        <v>160</v>
      </c>
    </row>
    <row r="42" spans="1:14" x14ac:dyDescent="0.25">
      <c r="A42" s="45" t="s">
        <v>145</v>
      </c>
      <c r="B42" s="45" t="s">
        <v>128</v>
      </c>
      <c r="C42" s="43" t="s">
        <v>146</v>
      </c>
      <c r="D42" s="42">
        <v>250000</v>
      </c>
      <c r="E42" s="42">
        <v>100000</v>
      </c>
      <c r="F42" s="37">
        <v>0</v>
      </c>
      <c r="G42" s="37">
        <v>0</v>
      </c>
      <c r="H42" s="37">
        <v>0</v>
      </c>
      <c r="I42" s="37">
        <v>0</v>
      </c>
      <c r="J42" s="37">
        <v>0</v>
      </c>
      <c r="K42" s="37">
        <v>0</v>
      </c>
      <c r="L42" s="37">
        <v>0</v>
      </c>
      <c r="M42" s="37">
        <v>0</v>
      </c>
      <c r="N42" s="2" t="s">
        <v>160</v>
      </c>
    </row>
    <row r="43" spans="1:14" x14ac:dyDescent="0.25">
      <c r="A43" s="45" t="s">
        <v>147</v>
      </c>
      <c r="B43" s="44" t="s">
        <v>88</v>
      </c>
      <c r="C43" s="43" t="s">
        <v>148</v>
      </c>
      <c r="D43" s="42">
        <v>101700</v>
      </c>
      <c r="E43" s="42">
        <v>60000</v>
      </c>
      <c r="F43" s="37">
        <v>0</v>
      </c>
      <c r="G43" s="37">
        <v>0</v>
      </c>
      <c r="H43" s="37">
        <v>0</v>
      </c>
      <c r="I43" s="37">
        <v>0</v>
      </c>
      <c r="J43" s="37">
        <v>0</v>
      </c>
      <c r="K43" s="37">
        <v>0</v>
      </c>
      <c r="L43" s="37">
        <v>0</v>
      </c>
      <c r="M43" s="37">
        <v>0</v>
      </c>
      <c r="N43" s="2" t="s">
        <v>160</v>
      </c>
    </row>
    <row r="44" spans="1:14" x14ac:dyDescent="0.25">
      <c r="A44" s="45" t="s">
        <v>150</v>
      </c>
      <c r="B44" s="102" t="s">
        <v>151</v>
      </c>
      <c r="C44" s="43" t="s">
        <v>152</v>
      </c>
      <c r="D44" s="42">
        <v>1085660</v>
      </c>
      <c r="E44" s="42">
        <v>390000</v>
      </c>
      <c r="F44" s="37">
        <v>0</v>
      </c>
      <c r="G44" s="37">
        <v>0</v>
      </c>
      <c r="H44" s="37">
        <v>0</v>
      </c>
      <c r="I44" s="37">
        <v>0</v>
      </c>
      <c r="J44" s="37">
        <v>0</v>
      </c>
      <c r="K44" s="37">
        <v>0</v>
      </c>
      <c r="L44" s="37">
        <v>0</v>
      </c>
      <c r="M44" s="37">
        <v>0</v>
      </c>
      <c r="N44" s="2" t="s">
        <v>160</v>
      </c>
    </row>
    <row r="45" spans="1:14" x14ac:dyDescent="0.35">
      <c r="D45" s="4">
        <f>SUM(D14:D44)</f>
        <v>25338828</v>
      </c>
      <c r="E45" s="4">
        <f>SUM(E14:E44)</f>
        <v>10851362</v>
      </c>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phoneticPr fontId="9" type="noConversion"/>
  <dataValidations count="4">
    <dataValidation type="decimal" operator="lessThanOrEqual" allowBlank="1" showInputMessage="1" showErrorMessage="1" error="max. 5" sqref="L14:L23 I14:I23 I28:I40 L28:L40" xr:uid="{9752F5C5-2BC0-4238-BCA4-3220255D4A0E}">
      <formula1>5</formula1>
    </dataValidation>
    <dataValidation type="decimal" operator="lessThanOrEqual" allowBlank="1" showInputMessage="1" showErrorMessage="1" error="max. 10" sqref="J14:K23 J28:K40" xr:uid="{1B151FF3-4FD8-425B-A1F0-2A620FE5E846}">
      <formula1>10</formula1>
    </dataValidation>
    <dataValidation type="decimal" operator="lessThanOrEqual" allowBlank="1" showInputMessage="1" showErrorMessage="1" error="max. 15" sqref="G14:H23 K41:K44 H28:H40 M41:M44 I41:I44 G28:G44" xr:uid="{D74BE87A-3AB3-453E-8300-ACF6757381BD}">
      <formula1>15</formula1>
    </dataValidation>
    <dataValidation type="decimal" operator="lessThanOrEqual" allowBlank="1" showInputMessage="1" showErrorMessage="1" error="max. 40" sqref="G24:L27 L41:L44 H41:H44 J41:J44 F14:F44" xr:uid="{5A2D0B6E-3BAE-4477-8142-1CBDFA4E6AC1}">
      <formula1>40</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71AAF-AFA4-45ED-844D-69DF0D88CB27}">
  <dimension ref="A1:BZ45"/>
  <sheetViews>
    <sheetView zoomScale="70" zoomScaleNormal="70" workbookViewId="0">
      <selection activeCell="N41" sqref="N41:N44"/>
    </sheetView>
  </sheetViews>
  <sheetFormatPr defaultColWidth="9.1796875" defaultRowHeight="12" x14ac:dyDescent="0.35"/>
  <cols>
    <col min="1" max="1" width="11.54296875" style="36" customWidth="1"/>
    <col min="2" max="2" width="30" style="2" bestFit="1" customWidth="1"/>
    <col min="3" max="3" width="45.72656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92" t="s">
        <v>0</v>
      </c>
    </row>
    <row r="2" spans="1:78" x14ac:dyDescent="0.35">
      <c r="A2" s="93" t="s">
        <v>1</v>
      </c>
      <c r="D2" s="6" t="s">
        <v>2</v>
      </c>
    </row>
    <row r="3" spans="1:78" x14ac:dyDescent="0.35">
      <c r="A3" s="93" t="s">
        <v>3</v>
      </c>
      <c r="D3" s="2" t="s">
        <v>4</v>
      </c>
    </row>
    <row r="4" spans="1:78" x14ac:dyDescent="0.35">
      <c r="A4" s="93" t="s">
        <v>5</v>
      </c>
    </row>
    <row r="5" spans="1:78" x14ac:dyDescent="0.35">
      <c r="A5" s="93" t="s">
        <v>104</v>
      </c>
    </row>
    <row r="6" spans="1:78" x14ac:dyDescent="0.35">
      <c r="A6" s="117" t="s">
        <v>6</v>
      </c>
      <c r="B6" s="117"/>
      <c r="C6" s="117"/>
      <c r="D6" s="6" t="s">
        <v>7</v>
      </c>
    </row>
    <row r="7" spans="1:78" ht="12" customHeight="1" x14ac:dyDescent="0.35">
      <c r="A7" s="93" t="s">
        <v>8</v>
      </c>
      <c r="D7" s="116" t="s">
        <v>9</v>
      </c>
      <c r="E7" s="116"/>
      <c r="F7" s="116"/>
      <c r="G7" s="116"/>
      <c r="H7" s="116"/>
      <c r="I7" s="116"/>
      <c r="J7" s="116"/>
      <c r="K7" s="116"/>
      <c r="L7" s="116"/>
      <c r="M7" s="116"/>
    </row>
    <row r="8" spans="1:78" ht="12" customHeight="1" x14ac:dyDescent="0.35">
      <c r="D8" s="116" t="s">
        <v>10</v>
      </c>
      <c r="E8" s="116"/>
      <c r="F8" s="116"/>
      <c r="G8" s="116"/>
      <c r="H8" s="116"/>
      <c r="I8" s="116"/>
      <c r="J8" s="116"/>
      <c r="K8" s="116"/>
      <c r="L8" s="116"/>
      <c r="M8" s="116"/>
    </row>
    <row r="9" spans="1:78" ht="12" customHeight="1" x14ac:dyDescent="0.35">
      <c r="D9" s="116" t="s">
        <v>11</v>
      </c>
      <c r="E9" s="116"/>
      <c r="F9" s="116"/>
      <c r="G9" s="116"/>
      <c r="H9" s="116"/>
      <c r="I9" s="116"/>
      <c r="J9" s="116"/>
      <c r="K9" s="116"/>
      <c r="L9" s="116"/>
      <c r="M9" s="116"/>
    </row>
    <row r="10" spans="1:78" x14ac:dyDescent="0.35">
      <c r="A10" s="93"/>
    </row>
    <row r="11" spans="1:78" x14ac:dyDescent="0.35">
      <c r="A11" s="122" t="s">
        <v>12</v>
      </c>
      <c r="B11" s="121" t="s">
        <v>13</v>
      </c>
      <c r="C11" s="121" t="s">
        <v>14</v>
      </c>
      <c r="D11" s="121" t="s">
        <v>15</v>
      </c>
      <c r="E11" s="123" t="s">
        <v>16</v>
      </c>
      <c r="F11" s="121" t="s">
        <v>17</v>
      </c>
      <c r="G11" s="121" t="s">
        <v>18</v>
      </c>
      <c r="H11" s="121" t="s">
        <v>19</v>
      </c>
      <c r="I11" s="121" t="s">
        <v>20</v>
      </c>
      <c r="J11" s="121" t="s">
        <v>21</v>
      </c>
      <c r="K11" s="121" t="s">
        <v>22</v>
      </c>
      <c r="L11" s="121" t="s">
        <v>23</v>
      </c>
      <c r="M11" s="121" t="s">
        <v>24</v>
      </c>
    </row>
    <row r="12" spans="1:78" x14ac:dyDescent="0.35">
      <c r="A12" s="122"/>
      <c r="B12" s="121"/>
      <c r="C12" s="121"/>
      <c r="D12" s="121"/>
      <c r="E12" s="123"/>
      <c r="F12" s="121"/>
      <c r="G12" s="121"/>
      <c r="H12" s="121"/>
      <c r="I12" s="121"/>
      <c r="J12" s="121"/>
      <c r="K12" s="121"/>
      <c r="L12" s="121"/>
      <c r="M12" s="121"/>
    </row>
    <row r="13" spans="1:78" x14ac:dyDescent="0.35">
      <c r="A13" s="122"/>
      <c r="B13" s="121"/>
      <c r="C13" s="121"/>
      <c r="D13" s="121"/>
      <c r="E13" s="123"/>
      <c r="F13" s="103" t="s">
        <v>33</v>
      </c>
      <c r="G13" s="103" t="s">
        <v>34</v>
      </c>
      <c r="H13" s="103" t="s">
        <v>34</v>
      </c>
      <c r="I13" s="103" t="s">
        <v>35</v>
      </c>
      <c r="J13" s="103" t="s">
        <v>36</v>
      </c>
      <c r="K13" s="103" t="s">
        <v>36</v>
      </c>
      <c r="L13" s="103" t="s">
        <v>35</v>
      </c>
      <c r="M13" s="103"/>
    </row>
    <row r="14" spans="1:78" s="11" customFormat="1" x14ac:dyDescent="0.25">
      <c r="A14" s="104" t="s">
        <v>37</v>
      </c>
      <c r="B14" s="105" t="s">
        <v>38</v>
      </c>
      <c r="C14" s="105" t="s">
        <v>39</v>
      </c>
      <c r="D14" s="106">
        <v>157000</v>
      </c>
      <c r="E14" s="19">
        <v>100000</v>
      </c>
      <c r="F14" s="107">
        <v>33</v>
      </c>
      <c r="G14" s="107">
        <v>11</v>
      </c>
      <c r="H14" s="107">
        <v>13</v>
      </c>
      <c r="I14" s="107">
        <v>5</v>
      </c>
      <c r="J14" s="107">
        <v>7</v>
      </c>
      <c r="K14" s="107">
        <v>7</v>
      </c>
      <c r="L14" s="107">
        <v>3</v>
      </c>
      <c r="M14" s="107">
        <f>SUM(F14:L14)</f>
        <v>79</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35" t="s">
        <v>43</v>
      </c>
      <c r="B15" s="17" t="s">
        <v>44</v>
      </c>
      <c r="C15" s="18" t="s">
        <v>45</v>
      </c>
      <c r="D15" s="19">
        <v>125000</v>
      </c>
      <c r="E15" s="19">
        <v>100000</v>
      </c>
      <c r="F15" s="107">
        <v>29</v>
      </c>
      <c r="G15" s="107">
        <v>10</v>
      </c>
      <c r="H15" s="107">
        <v>11</v>
      </c>
      <c r="I15" s="107">
        <v>5</v>
      </c>
      <c r="J15" s="107">
        <v>9</v>
      </c>
      <c r="K15" s="107">
        <v>9</v>
      </c>
      <c r="L15" s="107">
        <v>2</v>
      </c>
      <c r="M15" s="20">
        <f t="shared" ref="M15:M35" si="0">SUM(F15:L15)</f>
        <v>75</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3.5" customHeight="1" x14ac:dyDescent="0.25">
      <c r="A16" s="35" t="s">
        <v>47</v>
      </c>
      <c r="B16" s="17" t="s">
        <v>48</v>
      </c>
      <c r="C16" s="18" t="s">
        <v>49</v>
      </c>
      <c r="D16" s="19">
        <v>354448</v>
      </c>
      <c r="E16" s="19">
        <v>120000</v>
      </c>
      <c r="F16" s="107">
        <v>30</v>
      </c>
      <c r="G16" s="107">
        <v>13</v>
      </c>
      <c r="H16" s="107">
        <v>12</v>
      </c>
      <c r="I16" s="107">
        <v>4</v>
      </c>
      <c r="J16" s="107">
        <v>5</v>
      </c>
      <c r="K16" s="107">
        <v>4</v>
      </c>
      <c r="L16" s="107">
        <v>4</v>
      </c>
      <c r="M16" s="20">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35" t="s">
        <v>51</v>
      </c>
      <c r="B17" s="17" t="s">
        <v>52</v>
      </c>
      <c r="C17" s="18" t="s">
        <v>53</v>
      </c>
      <c r="D17" s="19">
        <v>1151450</v>
      </c>
      <c r="E17" s="19">
        <v>150000</v>
      </c>
      <c r="F17" s="107">
        <v>31</v>
      </c>
      <c r="G17" s="107">
        <v>14</v>
      </c>
      <c r="H17" s="107">
        <v>12</v>
      </c>
      <c r="I17" s="107">
        <v>4</v>
      </c>
      <c r="J17" s="107">
        <v>5</v>
      </c>
      <c r="K17" s="107">
        <v>4</v>
      </c>
      <c r="L17" s="107">
        <v>4</v>
      </c>
      <c r="M17" s="20">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5" t="s">
        <v>56</v>
      </c>
      <c r="B18" s="17" t="s">
        <v>57</v>
      </c>
      <c r="C18" s="18" t="s">
        <v>58</v>
      </c>
      <c r="D18" s="19">
        <v>2732880</v>
      </c>
      <c r="E18" s="19">
        <v>150000</v>
      </c>
      <c r="F18" s="107">
        <v>35</v>
      </c>
      <c r="G18" s="107">
        <v>13</v>
      </c>
      <c r="H18" s="107">
        <v>13</v>
      </c>
      <c r="I18" s="107">
        <v>5</v>
      </c>
      <c r="J18" s="107">
        <v>9</v>
      </c>
      <c r="K18" s="107">
        <v>9</v>
      </c>
      <c r="L18" s="107">
        <v>5</v>
      </c>
      <c r="M18" s="20">
        <f t="shared" si="0"/>
        <v>89</v>
      </c>
    </row>
    <row r="19" spans="1:78" x14ac:dyDescent="0.25">
      <c r="A19" s="35" t="s">
        <v>59</v>
      </c>
      <c r="B19" s="17" t="s">
        <v>60</v>
      </c>
      <c r="C19" s="18" t="s">
        <v>61</v>
      </c>
      <c r="D19" s="19">
        <v>511900</v>
      </c>
      <c r="E19" s="19">
        <v>45000</v>
      </c>
      <c r="F19" s="107">
        <v>38</v>
      </c>
      <c r="G19" s="107">
        <v>13</v>
      </c>
      <c r="H19" s="107">
        <v>13</v>
      </c>
      <c r="I19" s="107">
        <v>5</v>
      </c>
      <c r="J19" s="107">
        <v>8</v>
      </c>
      <c r="K19" s="107">
        <v>8</v>
      </c>
      <c r="L19" s="107">
        <v>5</v>
      </c>
      <c r="M19" s="20">
        <f t="shared" si="0"/>
        <v>90</v>
      </c>
    </row>
    <row r="20" spans="1:78" x14ac:dyDescent="0.25">
      <c r="A20" s="35" t="s">
        <v>63</v>
      </c>
      <c r="B20" s="17" t="s">
        <v>64</v>
      </c>
      <c r="C20" s="18" t="s">
        <v>65</v>
      </c>
      <c r="D20" s="19">
        <v>234690</v>
      </c>
      <c r="E20" s="19">
        <v>150000</v>
      </c>
      <c r="F20" s="107">
        <v>37</v>
      </c>
      <c r="G20" s="107">
        <v>14</v>
      </c>
      <c r="H20" s="107">
        <v>14</v>
      </c>
      <c r="I20" s="107">
        <v>5</v>
      </c>
      <c r="J20" s="107">
        <v>9</v>
      </c>
      <c r="K20" s="107">
        <v>9</v>
      </c>
      <c r="L20" s="107">
        <v>5</v>
      </c>
      <c r="M20" s="20">
        <f t="shared" si="0"/>
        <v>93</v>
      </c>
    </row>
    <row r="21" spans="1:78" x14ac:dyDescent="0.25">
      <c r="A21" s="35" t="s">
        <v>66</v>
      </c>
      <c r="B21" s="17" t="s">
        <v>64</v>
      </c>
      <c r="C21" s="18" t="s">
        <v>67</v>
      </c>
      <c r="D21" s="19">
        <v>1892650</v>
      </c>
      <c r="E21" s="19">
        <v>500000</v>
      </c>
      <c r="F21" s="107">
        <v>37</v>
      </c>
      <c r="G21" s="107">
        <v>14</v>
      </c>
      <c r="H21" s="107">
        <v>14</v>
      </c>
      <c r="I21" s="107">
        <v>5</v>
      </c>
      <c r="J21" s="107">
        <v>9</v>
      </c>
      <c r="K21" s="107">
        <v>9</v>
      </c>
      <c r="L21" s="107">
        <v>5</v>
      </c>
      <c r="M21" s="20">
        <f t="shared" si="0"/>
        <v>93</v>
      </c>
    </row>
    <row r="22" spans="1:78" x14ac:dyDescent="0.25">
      <c r="A22" s="35" t="s">
        <v>69</v>
      </c>
      <c r="B22" s="17" t="s">
        <v>70</v>
      </c>
      <c r="C22" s="18" t="s">
        <v>71</v>
      </c>
      <c r="D22" s="19">
        <v>7530900</v>
      </c>
      <c r="E22" s="19">
        <v>4600000</v>
      </c>
      <c r="F22" s="107">
        <v>39</v>
      </c>
      <c r="G22" s="107">
        <v>14</v>
      </c>
      <c r="H22" s="107">
        <v>15</v>
      </c>
      <c r="I22" s="107">
        <v>5</v>
      </c>
      <c r="J22" s="107">
        <v>9</v>
      </c>
      <c r="K22" s="107">
        <v>9</v>
      </c>
      <c r="L22" s="107">
        <v>5</v>
      </c>
      <c r="M22" s="20">
        <f t="shared" si="0"/>
        <v>96</v>
      </c>
    </row>
    <row r="23" spans="1:78" x14ac:dyDescent="0.25">
      <c r="A23" s="35" t="s">
        <v>73</v>
      </c>
      <c r="B23" s="17" t="s">
        <v>74</v>
      </c>
      <c r="C23" s="18" t="s">
        <v>75</v>
      </c>
      <c r="D23" s="19">
        <v>153400</v>
      </c>
      <c r="E23" s="19">
        <v>120000</v>
      </c>
      <c r="F23" s="107">
        <v>38</v>
      </c>
      <c r="G23" s="107">
        <v>13</v>
      </c>
      <c r="H23" s="107">
        <v>14</v>
      </c>
      <c r="I23" s="107">
        <v>4</v>
      </c>
      <c r="J23" s="107">
        <v>8</v>
      </c>
      <c r="K23" s="107">
        <v>7</v>
      </c>
      <c r="L23" s="107">
        <v>5</v>
      </c>
      <c r="M23" s="20">
        <f t="shared" si="0"/>
        <v>89</v>
      </c>
    </row>
    <row r="24" spans="1:78" x14ac:dyDescent="0.25">
      <c r="A24" s="35" t="s">
        <v>77</v>
      </c>
      <c r="B24" s="17" t="s">
        <v>70</v>
      </c>
      <c r="C24" s="17" t="s">
        <v>71</v>
      </c>
      <c r="D24" s="19">
        <v>3062960</v>
      </c>
      <c r="E24" s="19">
        <v>450000</v>
      </c>
      <c r="F24" s="107">
        <v>36</v>
      </c>
      <c r="G24" s="107">
        <v>13</v>
      </c>
      <c r="H24" s="107">
        <v>13</v>
      </c>
      <c r="I24" s="107">
        <v>3</v>
      </c>
      <c r="J24" s="107">
        <v>2</v>
      </c>
      <c r="K24" s="107">
        <v>7</v>
      </c>
      <c r="L24" s="107">
        <v>5</v>
      </c>
      <c r="M24" s="20">
        <f t="shared" si="0"/>
        <v>79</v>
      </c>
    </row>
    <row r="25" spans="1:78" x14ac:dyDescent="0.25">
      <c r="A25" s="35" t="s">
        <v>79</v>
      </c>
      <c r="B25" s="17" t="s">
        <v>80</v>
      </c>
      <c r="C25" s="17" t="s">
        <v>81</v>
      </c>
      <c r="D25" s="19">
        <v>300000</v>
      </c>
      <c r="E25" s="19">
        <v>200000</v>
      </c>
      <c r="F25" s="107">
        <v>37</v>
      </c>
      <c r="G25" s="107">
        <v>11</v>
      </c>
      <c r="H25" s="107">
        <v>13</v>
      </c>
      <c r="I25" s="107">
        <v>5</v>
      </c>
      <c r="J25" s="107">
        <v>5</v>
      </c>
      <c r="K25" s="107">
        <v>8</v>
      </c>
      <c r="L25" s="107">
        <v>4</v>
      </c>
      <c r="M25" s="20">
        <f t="shared" si="0"/>
        <v>83</v>
      </c>
    </row>
    <row r="26" spans="1:78" x14ac:dyDescent="0.25">
      <c r="A26" s="35" t="s">
        <v>83</v>
      </c>
      <c r="B26" s="17" t="s">
        <v>84</v>
      </c>
      <c r="C26" s="17" t="s">
        <v>85</v>
      </c>
      <c r="D26" s="19">
        <v>143000</v>
      </c>
      <c r="E26" s="19">
        <v>119000</v>
      </c>
      <c r="F26" s="107">
        <v>37</v>
      </c>
      <c r="G26" s="107">
        <v>12</v>
      </c>
      <c r="H26" s="107">
        <v>13</v>
      </c>
      <c r="I26" s="107">
        <v>5</v>
      </c>
      <c r="J26" s="107">
        <v>9</v>
      </c>
      <c r="K26" s="107">
        <v>9</v>
      </c>
      <c r="L26" s="107">
        <v>4</v>
      </c>
      <c r="M26" s="20">
        <f t="shared" si="0"/>
        <v>89</v>
      </c>
    </row>
    <row r="27" spans="1:78" x14ac:dyDescent="0.25">
      <c r="A27" s="35" t="s">
        <v>87</v>
      </c>
      <c r="B27" s="17" t="s">
        <v>88</v>
      </c>
      <c r="C27" s="17" t="s">
        <v>89</v>
      </c>
      <c r="D27" s="19">
        <v>247900</v>
      </c>
      <c r="E27" s="19">
        <v>150000</v>
      </c>
      <c r="F27" s="107">
        <v>39</v>
      </c>
      <c r="G27" s="107">
        <v>14</v>
      </c>
      <c r="H27" s="107">
        <v>14</v>
      </c>
      <c r="I27" s="107">
        <v>5</v>
      </c>
      <c r="J27" s="107">
        <v>9</v>
      </c>
      <c r="K27" s="107">
        <v>9</v>
      </c>
      <c r="L27" s="107">
        <v>5</v>
      </c>
      <c r="M27" s="20">
        <f t="shared" si="0"/>
        <v>95</v>
      </c>
    </row>
    <row r="28" spans="1:78" x14ac:dyDescent="0.25">
      <c r="A28" s="35" t="s">
        <v>90</v>
      </c>
      <c r="B28" s="17" t="s">
        <v>91</v>
      </c>
      <c r="C28" s="18" t="s">
        <v>92</v>
      </c>
      <c r="D28" s="19">
        <v>198000</v>
      </c>
      <c r="E28" s="19">
        <v>100000</v>
      </c>
      <c r="F28" s="20">
        <v>36</v>
      </c>
      <c r="G28" s="20">
        <v>13</v>
      </c>
      <c r="H28" s="20">
        <v>14</v>
      </c>
      <c r="I28" s="20">
        <v>5</v>
      </c>
      <c r="J28" s="20">
        <v>10</v>
      </c>
      <c r="K28" s="20">
        <v>9</v>
      </c>
      <c r="L28" s="20">
        <v>5</v>
      </c>
      <c r="M28" s="20">
        <f t="shared" si="0"/>
        <v>92</v>
      </c>
    </row>
    <row r="29" spans="1:78" x14ac:dyDescent="0.25">
      <c r="A29" s="35" t="s">
        <v>93</v>
      </c>
      <c r="B29" s="17" t="s">
        <v>94</v>
      </c>
      <c r="C29" s="18" t="s">
        <v>95</v>
      </c>
      <c r="D29" s="19">
        <v>186000</v>
      </c>
      <c r="E29" s="19">
        <v>100000</v>
      </c>
      <c r="F29" s="20">
        <v>35</v>
      </c>
      <c r="G29" s="20">
        <v>10</v>
      </c>
      <c r="H29" s="20">
        <v>13</v>
      </c>
      <c r="I29" s="20">
        <v>5</v>
      </c>
      <c r="J29" s="20">
        <v>8</v>
      </c>
      <c r="K29" s="20">
        <v>8</v>
      </c>
      <c r="L29" s="20">
        <v>3</v>
      </c>
      <c r="M29" s="20">
        <f t="shared" si="0"/>
        <v>82</v>
      </c>
    </row>
    <row r="30" spans="1:78" x14ac:dyDescent="0.25">
      <c r="A30" s="35" t="s">
        <v>97</v>
      </c>
      <c r="B30" s="17" t="s">
        <v>98</v>
      </c>
      <c r="C30" s="18" t="s">
        <v>99</v>
      </c>
      <c r="D30" s="19">
        <v>200000</v>
      </c>
      <c r="E30" s="19">
        <v>180000</v>
      </c>
      <c r="F30" s="20">
        <v>37</v>
      </c>
      <c r="G30" s="20">
        <v>12</v>
      </c>
      <c r="H30" s="20">
        <v>13</v>
      </c>
      <c r="I30" s="20">
        <v>5</v>
      </c>
      <c r="J30" s="20">
        <v>10</v>
      </c>
      <c r="K30" s="20">
        <v>9</v>
      </c>
      <c r="L30" s="20">
        <v>4</v>
      </c>
      <c r="M30" s="20">
        <f t="shared" si="0"/>
        <v>90</v>
      </c>
    </row>
    <row r="31" spans="1:78" x14ac:dyDescent="0.25">
      <c r="A31" s="35" t="s">
        <v>101</v>
      </c>
      <c r="B31" s="17" t="s">
        <v>91</v>
      </c>
      <c r="C31" s="18" t="s">
        <v>102</v>
      </c>
      <c r="D31" s="19">
        <v>128300</v>
      </c>
      <c r="E31" s="19">
        <v>60000</v>
      </c>
      <c r="F31" s="20">
        <v>38</v>
      </c>
      <c r="G31" s="20">
        <v>14</v>
      </c>
      <c r="H31" s="20">
        <v>13</v>
      </c>
      <c r="I31" s="20">
        <v>5</v>
      </c>
      <c r="J31" s="20">
        <v>9</v>
      </c>
      <c r="K31" s="20">
        <v>9</v>
      </c>
      <c r="L31" s="20">
        <v>5</v>
      </c>
      <c r="M31" s="20">
        <f t="shared" si="0"/>
        <v>93</v>
      </c>
    </row>
    <row r="32" spans="1:78" ht="12.5" customHeight="1" x14ac:dyDescent="0.25">
      <c r="A32" s="108" t="s">
        <v>111</v>
      </c>
      <c r="B32" s="109" t="s">
        <v>88</v>
      </c>
      <c r="C32" s="108" t="s">
        <v>112</v>
      </c>
      <c r="D32" s="106">
        <v>291500</v>
      </c>
      <c r="E32" s="106">
        <v>200000</v>
      </c>
      <c r="F32" s="20">
        <v>34</v>
      </c>
      <c r="G32" s="20">
        <v>13</v>
      </c>
      <c r="H32" s="20">
        <v>13</v>
      </c>
      <c r="I32" s="20">
        <v>5</v>
      </c>
      <c r="J32" s="20">
        <v>9</v>
      </c>
      <c r="K32" s="20">
        <v>10</v>
      </c>
      <c r="L32" s="20">
        <v>5</v>
      </c>
      <c r="M32" s="20">
        <f t="shared" si="0"/>
        <v>89</v>
      </c>
    </row>
    <row r="33" spans="1:14" ht="12.75" customHeight="1" x14ac:dyDescent="0.25">
      <c r="A33" s="108" t="s">
        <v>113</v>
      </c>
      <c r="B33" s="110" t="s">
        <v>114</v>
      </c>
      <c r="C33" s="108" t="s">
        <v>115</v>
      </c>
      <c r="D33" s="106">
        <v>124000</v>
      </c>
      <c r="E33" s="106">
        <v>90000</v>
      </c>
      <c r="F33" s="20">
        <v>30</v>
      </c>
      <c r="G33" s="20">
        <v>9</v>
      </c>
      <c r="H33" s="20">
        <v>14</v>
      </c>
      <c r="I33" s="20">
        <v>5</v>
      </c>
      <c r="J33" s="20">
        <v>8</v>
      </c>
      <c r="K33" s="20">
        <v>8</v>
      </c>
      <c r="L33" s="20">
        <v>5</v>
      </c>
      <c r="M33" s="20">
        <f t="shared" si="0"/>
        <v>79</v>
      </c>
    </row>
    <row r="34" spans="1:14" ht="12.75" customHeight="1" x14ac:dyDescent="0.25">
      <c r="A34" s="108" t="s">
        <v>116</v>
      </c>
      <c r="B34" s="110" t="s">
        <v>84</v>
      </c>
      <c r="C34" s="108" t="s">
        <v>117</v>
      </c>
      <c r="D34" s="106">
        <v>128000</v>
      </c>
      <c r="E34" s="106">
        <v>90000</v>
      </c>
      <c r="F34" s="20">
        <v>36</v>
      </c>
      <c r="G34" s="20">
        <v>10</v>
      </c>
      <c r="H34" s="20">
        <v>11</v>
      </c>
      <c r="I34" s="20">
        <v>5</v>
      </c>
      <c r="J34" s="20">
        <v>8</v>
      </c>
      <c r="K34" s="20">
        <v>8</v>
      </c>
      <c r="L34" s="20">
        <v>4</v>
      </c>
      <c r="M34" s="20">
        <f t="shared" si="0"/>
        <v>82</v>
      </c>
    </row>
    <row r="35" spans="1:14" ht="12.75" customHeight="1" x14ac:dyDescent="0.25">
      <c r="A35" s="108" t="s">
        <v>118</v>
      </c>
      <c r="B35" s="110" t="s">
        <v>119</v>
      </c>
      <c r="C35" s="108" t="s">
        <v>120</v>
      </c>
      <c r="D35" s="106">
        <v>154845</v>
      </c>
      <c r="E35" s="106">
        <v>102362</v>
      </c>
      <c r="F35" s="20">
        <v>38</v>
      </c>
      <c r="G35" s="20">
        <v>14</v>
      </c>
      <c r="H35" s="20">
        <v>14</v>
      </c>
      <c r="I35" s="20">
        <v>5</v>
      </c>
      <c r="J35" s="20">
        <v>9</v>
      </c>
      <c r="K35" s="20">
        <v>9</v>
      </c>
      <c r="L35" s="20">
        <v>3</v>
      </c>
      <c r="M35" s="20">
        <f t="shared" si="0"/>
        <v>92</v>
      </c>
    </row>
    <row r="36" spans="1:14" x14ac:dyDescent="0.25">
      <c r="A36" s="35" t="s">
        <v>123</v>
      </c>
      <c r="B36" s="17" t="s">
        <v>124</v>
      </c>
      <c r="C36" s="111" t="s">
        <v>125</v>
      </c>
      <c r="D36" s="106">
        <v>400000</v>
      </c>
      <c r="E36" s="19">
        <v>200000</v>
      </c>
      <c r="F36" s="20">
        <v>0</v>
      </c>
      <c r="G36" s="20">
        <v>0</v>
      </c>
      <c r="H36" s="20">
        <v>0</v>
      </c>
      <c r="I36" s="20">
        <v>0</v>
      </c>
      <c r="J36" s="20">
        <v>0</v>
      </c>
      <c r="K36" s="20">
        <v>0</v>
      </c>
      <c r="L36" s="20">
        <v>0</v>
      </c>
      <c r="M36" s="20">
        <v>0</v>
      </c>
      <c r="N36" s="2" t="s">
        <v>140</v>
      </c>
    </row>
    <row r="37" spans="1:14" x14ac:dyDescent="0.25">
      <c r="A37" s="35" t="s">
        <v>127</v>
      </c>
      <c r="B37" s="17" t="s">
        <v>128</v>
      </c>
      <c r="C37" s="111" t="s">
        <v>129</v>
      </c>
      <c r="D37" s="19">
        <v>285000</v>
      </c>
      <c r="E37" s="19">
        <v>45000</v>
      </c>
      <c r="F37" s="20">
        <v>0</v>
      </c>
      <c r="G37" s="20">
        <v>0</v>
      </c>
      <c r="H37" s="20">
        <v>0</v>
      </c>
      <c r="I37" s="20">
        <v>0</v>
      </c>
      <c r="J37" s="20">
        <v>0</v>
      </c>
      <c r="K37" s="20">
        <v>0</v>
      </c>
      <c r="L37" s="20">
        <v>0</v>
      </c>
      <c r="M37" s="20">
        <v>0</v>
      </c>
      <c r="N37" s="2" t="s">
        <v>140</v>
      </c>
    </row>
    <row r="38" spans="1:14" x14ac:dyDescent="0.25">
      <c r="A38" s="35" t="s">
        <v>130</v>
      </c>
      <c r="B38" s="17" t="s">
        <v>131</v>
      </c>
      <c r="C38" s="111" t="s">
        <v>132</v>
      </c>
      <c r="D38" s="19">
        <v>224440</v>
      </c>
      <c r="E38" s="19">
        <v>150000</v>
      </c>
      <c r="F38" s="20">
        <v>0</v>
      </c>
      <c r="G38" s="20">
        <v>0</v>
      </c>
      <c r="H38" s="20">
        <v>0</v>
      </c>
      <c r="I38" s="20">
        <v>0</v>
      </c>
      <c r="J38" s="20">
        <v>0</v>
      </c>
      <c r="K38" s="20">
        <v>0</v>
      </c>
      <c r="L38" s="20">
        <v>0</v>
      </c>
      <c r="M38" s="20">
        <v>0</v>
      </c>
      <c r="N38" s="2" t="s">
        <v>140</v>
      </c>
    </row>
    <row r="39" spans="1:14" x14ac:dyDescent="0.25">
      <c r="A39" s="35" t="s">
        <v>133</v>
      </c>
      <c r="B39" s="17" t="s">
        <v>52</v>
      </c>
      <c r="C39" s="111" t="s">
        <v>134</v>
      </c>
      <c r="D39" s="19">
        <v>186205</v>
      </c>
      <c r="E39" s="19">
        <v>100000</v>
      </c>
      <c r="F39" s="20">
        <v>0</v>
      </c>
      <c r="G39" s="20">
        <v>0</v>
      </c>
      <c r="H39" s="20">
        <v>0</v>
      </c>
      <c r="I39" s="20">
        <v>0</v>
      </c>
      <c r="J39" s="20">
        <v>0</v>
      </c>
      <c r="K39" s="20">
        <v>0</v>
      </c>
      <c r="L39" s="20">
        <v>0</v>
      </c>
      <c r="M39" s="20">
        <v>0</v>
      </c>
      <c r="N39" s="2" t="s">
        <v>140</v>
      </c>
    </row>
    <row r="40" spans="1:14" x14ac:dyDescent="0.25">
      <c r="A40" s="35" t="s">
        <v>135</v>
      </c>
      <c r="B40" s="17" t="s">
        <v>136</v>
      </c>
      <c r="C40" s="111" t="s">
        <v>137</v>
      </c>
      <c r="D40" s="19">
        <v>2750000</v>
      </c>
      <c r="E40" s="19">
        <v>1900000</v>
      </c>
      <c r="F40" s="20">
        <v>0</v>
      </c>
      <c r="G40" s="20">
        <v>0</v>
      </c>
      <c r="H40" s="20">
        <v>0</v>
      </c>
      <c r="I40" s="20">
        <v>0</v>
      </c>
      <c r="J40" s="20">
        <v>0</v>
      </c>
      <c r="K40" s="20">
        <v>0</v>
      </c>
      <c r="L40" s="20">
        <v>0</v>
      </c>
      <c r="M40" s="20">
        <v>0</v>
      </c>
      <c r="N40" s="2" t="s">
        <v>140</v>
      </c>
    </row>
    <row r="41" spans="1:14" x14ac:dyDescent="0.25">
      <c r="A41" s="110" t="s">
        <v>142</v>
      </c>
      <c r="B41" s="110" t="s">
        <v>143</v>
      </c>
      <c r="C41" s="108" t="s">
        <v>144</v>
      </c>
      <c r="D41" s="106">
        <v>47000</v>
      </c>
      <c r="E41" s="106">
        <v>30000</v>
      </c>
      <c r="F41" s="20">
        <v>0</v>
      </c>
      <c r="G41" s="20">
        <v>0</v>
      </c>
      <c r="H41" s="20">
        <v>0</v>
      </c>
      <c r="I41" s="20">
        <v>0</v>
      </c>
      <c r="J41" s="20">
        <v>0</v>
      </c>
      <c r="K41" s="20">
        <v>0</v>
      </c>
      <c r="L41" s="20">
        <v>0</v>
      </c>
      <c r="M41" s="20">
        <v>0</v>
      </c>
      <c r="N41" s="2" t="s">
        <v>159</v>
      </c>
    </row>
    <row r="42" spans="1:14" x14ac:dyDescent="0.25">
      <c r="A42" s="110" t="s">
        <v>145</v>
      </c>
      <c r="B42" s="110" t="s">
        <v>128</v>
      </c>
      <c r="C42" s="108" t="s">
        <v>146</v>
      </c>
      <c r="D42" s="106">
        <v>250000</v>
      </c>
      <c r="E42" s="106">
        <v>100000</v>
      </c>
      <c r="F42" s="20">
        <v>0</v>
      </c>
      <c r="G42" s="20">
        <v>0</v>
      </c>
      <c r="H42" s="20">
        <v>0</v>
      </c>
      <c r="I42" s="20">
        <v>0</v>
      </c>
      <c r="J42" s="20">
        <v>0</v>
      </c>
      <c r="K42" s="20">
        <v>0</v>
      </c>
      <c r="L42" s="20">
        <v>0</v>
      </c>
      <c r="M42" s="20">
        <v>0</v>
      </c>
      <c r="N42" s="2" t="s">
        <v>159</v>
      </c>
    </row>
    <row r="43" spans="1:14" x14ac:dyDescent="0.25">
      <c r="A43" s="110" t="s">
        <v>147</v>
      </c>
      <c r="B43" s="109" t="s">
        <v>88</v>
      </c>
      <c r="C43" s="108" t="s">
        <v>148</v>
      </c>
      <c r="D43" s="106">
        <v>101700</v>
      </c>
      <c r="E43" s="106">
        <v>60000</v>
      </c>
      <c r="F43" s="20">
        <v>0</v>
      </c>
      <c r="G43" s="20">
        <v>0</v>
      </c>
      <c r="H43" s="20">
        <v>0</v>
      </c>
      <c r="I43" s="20">
        <v>0</v>
      </c>
      <c r="J43" s="20">
        <v>0</v>
      </c>
      <c r="K43" s="20">
        <v>0</v>
      </c>
      <c r="L43" s="20">
        <v>0</v>
      </c>
      <c r="M43" s="20">
        <v>0</v>
      </c>
      <c r="N43" s="2" t="s">
        <v>159</v>
      </c>
    </row>
    <row r="44" spans="1:14" x14ac:dyDescent="0.25">
      <c r="A44" s="110" t="s">
        <v>150</v>
      </c>
      <c r="B44" s="112" t="s">
        <v>151</v>
      </c>
      <c r="C44" s="108" t="s">
        <v>152</v>
      </c>
      <c r="D44" s="106">
        <v>1085660</v>
      </c>
      <c r="E44" s="106">
        <v>390000</v>
      </c>
      <c r="F44" s="20">
        <v>0</v>
      </c>
      <c r="G44" s="20">
        <v>0</v>
      </c>
      <c r="H44" s="20">
        <v>0</v>
      </c>
      <c r="I44" s="20">
        <v>0</v>
      </c>
      <c r="J44" s="20">
        <v>0</v>
      </c>
      <c r="K44" s="20">
        <v>0</v>
      </c>
      <c r="L44" s="20">
        <v>0</v>
      </c>
      <c r="M44" s="20">
        <v>0</v>
      </c>
      <c r="N44" s="2" t="s">
        <v>159</v>
      </c>
    </row>
    <row r="45" spans="1:14" x14ac:dyDescent="0.35">
      <c r="D45" s="4">
        <f>SUM(D14:D44)</f>
        <v>25338828</v>
      </c>
      <c r="E45" s="4">
        <f>SUM(E14:E44)</f>
        <v>10851362</v>
      </c>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5" sqref="L14:L35 I14:I35" xr:uid="{1E253352-8740-46FE-92A6-21077E83D405}">
      <formula1>5</formula1>
    </dataValidation>
    <dataValidation type="decimal" operator="lessThanOrEqual" allowBlank="1" showInputMessage="1" showErrorMessage="1" error="max. 10" sqref="J14:K35" xr:uid="{EF9995F5-F6C8-47A1-B071-A949C6B589E2}">
      <formula1>10</formula1>
    </dataValidation>
    <dataValidation type="decimal" operator="lessThanOrEqual" allowBlank="1" showInputMessage="1" showErrorMessage="1" error="max. 15" sqref="G14:H35" xr:uid="{A86678E6-E24B-4C0C-A146-46EAB3DB6478}">
      <formula1>15</formula1>
    </dataValidation>
    <dataValidation type="decimal" operator="lessThanOrEqual" allowBlank="1" showInputMessage="1" showErrorMessage="1" error="max. 40" sqref="G36:M44 F14:F44" xr:uid="{7361DF82-9BEE-4AE3-8BCE-C7BD76D06E48}">
      <formula1>40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vt:i4>
      </vt:variant>
    </vt:vector>
  </HeadingPairs>
  <TitlesOfParts>
    <vt:vector size="16" baseType="lpstr">
      <vt:lpstr>ucast na zahr. fest. a cenach</vt:lpstr>
      <vt:lpstr>DKr</vt:lpstr>
      <vt:lpstr>DKu</vt:lpstr>
      <vt:lpstr>ZHK</vt:lpstr>
      <vt:lpstr>MP</vt:lpstr>
      <vt:lpstr>MŠ</vt:lpstr>
      <vt:lpstr>BK</vt:lpstr>
      <vt:lpstr>JS</vt:lpstr>
      <vt:lpstr>LC</vt:lpstr>
      <vt:lpstr>LG</vt:lpstr>
      <vt:lpstr>NS</vt:lpstr>
      <vt:lpstr>PK</vt:lpstr>
      <vt:lpstr>PBa</vt:lpstr>
      <vt:lpstr>PBi</vt:lpstr>
      <vt:lpstr>List2</vt:lpstr>
      <vt:lpstr>'ucast na zahr. fest. a cenach'!Oblast_tisku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Kateřina Vojkůvková</dc:creator>
  <cp:keywords/>
  <dc:description/>
  <cp:lastModifiedBy>Marie Ilkivová</cp:lastModifiedBy>
  <cp:revision/>
  <dcterms:created xsi:type="dcterms:W3CDTF">2013-12-06T22:03:05Z</dcterms:created>
  <dcterms:modified xsi:type="dcterms:W3CDTF">2025-08-15T14:20:49Z</dcterms:modified>
  <cp:category/>
  <cp:contentStatus/>
</cp:coreProperties>
</file>