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<sst xmlns="http://schemas.openxmlformats.org/spreadsheetml/2006/main" count="578" uniqueCount="472">
  <si>
    <t>Vyúčtování po ukončení projektu</t>
  </si>
  <si>
    <t>Výroba českého kinematografického díla</t>
  </si>
  <si>
    <t>Výroba celovečerního hraného filmu</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</si>
  <si>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</si>
  <si>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</si>
  <si>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</si>
  <si>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</si>
  <si>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</si>
  <si>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</si>
  <si>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</si>
  <si>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</si>
  <si>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</si>
  <si>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Celkové náklady projektu dle žádosti o podporu kinematografie (částka v Kč)</t>
  </si>
  <si>
    <t>Celkové náklady projektu dle vyúčtování (částka v Kč)
(částka je určena na základě údajů na samostatném listu finálního rozpočtu tohoto vyúčtování po odečtení uplatněných odpočtů DPH)</t>
  </si>
  <si>
    <t>Výše podpory dle rozhodnutí (částka v Kč)</t>
  </si>
  <si>
    <t>Max. podíl podpory na celkových nákladech projektu dle rozhodnutí (v %)</t>
  </si>
  <si>
    <t>Podíl podpory na celkových nákladech dle vyúčtování
(výše podpory dle rozhodnutí je vydělena celkovými náklady projektu dle vyúčtování)</t>
  </si>
  <si>
    <t>Pokud je podíl podpory nižší nebo rovno max. podíl podpory daný v rozhodnutí, zůstává výše podpory nezměněna.
Pokud je reálný podíl podpory na nákladech vyšší než podíl uvedený v rozhodnutí, dochází 
k automatickému snížení podpory tak, aby tvořila max. podíl podpory na celkových nákladech projektu dle rozhodnutí - nová výše podpory.</t>
  </si>
  <si>
    <t>Vratka podpory</t>
  </si>
  <si>
    <t>Výše veřejné podpory dle rozhodnutí (v %)</t>
  </si>
  <si>
    <t>Výše veřejné podpory dle vyúčtování (částka v Kč)
podrobný rozpis po jednotlivých položkách na samostatném listu tohoto vyúčtování - finální finanční plán - po vyplnění formuláře se částka doplní automaticky 
(pokud došlo ke snížení na základě max. podílu podpory na celkových nákladech, potom 
se při výpočtu výše veřejné podpory počítá s novou výši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</si>
  <si>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</si>
  <si>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automatickému snížení podpory tak, aby byla dodržena výše veřejné podpory daného projektu dle rozhodnutí - nová výše podpory</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</si>
  <si>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</si>
  <si>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</si>
  <si>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</si>
  <si>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</si>
  <si>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</si>
  <si>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1. Příjemce podpory kinematografie je povinen předložit Fondu zprávu auditora o ověření nákladů v případě, že přiznaná podpora je vyšší než 3 000 000 Kč; zpráva auditora se týká celého projektu včetně koproducentů projektu.</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</si>
  <si>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</si>
  <si>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</si>
  <si>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respektive k datu předložení vyúčtování (položka 8), které nesmí být později než je stanoveno datum vyúčtování (položka 7); intenzitou veřejné podpory se rozumí celkový podíl prostředků majících povahu veřejné podpory poskytnutých projektu (a zahrnujících podporu poskytovanou podle tohoto rozhodnutí) na celkových nákladech projektu</t>
  </si>
  <si>
    <t>b) limit maximálního podílu podpory na celkových nákladech projektu (položka 11); výpočet probíhá až k datu vyúčtování (položka 7)</t>
  </si>
  <si>
    <t>4. Příjemce podpory kinematografie je povinen nepoužitou podporu kinematografie nebo její část vrátit na účet Fondu, a to nejpozději ke dni předložení vyúčtování podpory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</si>
  <si>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</si>
  <si>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</si>
  <si>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</si>
  <si>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</si>
  <si>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</si>
  <si>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</si>
  <si>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</si>
  <si>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</si>
  <si>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</si>
  <si>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</si>
  <si>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</si>
  <si>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</si>
  <si>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</si>
  <si>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</si>
  <si>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</si>
  <si>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</si>
  <si>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</si>
  <si>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</si>
  <si>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pdopory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</si>
  <si>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</si>
  <si>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</si>
  <si>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</si>
  <si>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Příjemce sloupec nevyplňuje, částka se počítá automaticky na základě údajů uvedených ve sloupcích B až D.</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</si>
  <si>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</si>
  <si>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</si>
  <si>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</si>
  <si>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</si>
  <si>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</si>
  <si>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</si>
  <si>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</si>
  <si>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</si>
  <si>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</si>
  <si>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</si>
  <si>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</si>
  <si>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</si>
  <si>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</si>
  <si>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</si>
  <si>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</si>
  <si>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</si>
  <si>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</si>
  <si>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</si>
  <si>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</si>
  <si>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</si>
  <si>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</si>
  <si>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</si>
  <si>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</si>
  <si>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</si>
  <si>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</si>
  <si>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</si>
  <si>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</si>
  <si>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</si>
  <si>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</si>
  <si>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</si>
  <si>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</si>
  <si>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</si>
  <si>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</si>
  <si>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</si>
  <si>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</si>
  <si>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</si>
  <si>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</si>
  <si>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</si>
  <si>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</si>
  <si>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</si>
  <si>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</si>
  <si>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</si>
  <si>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</si>
  <si>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</si>
  <si>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</si>
  <si>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</si>
  <si>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</si>
  <si>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</si>
  <si>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</si>
  <si>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</si>
  <si>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</si>
  <si>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</si>
  <si>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</si>
  <si>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</si>
  <si>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</si>
  <si>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</si>
  <si>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</si>
  <si>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</si>
  <si>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</si>
  <si>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</si>
  <si>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</si>
  <si>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</si>
  <si>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</si>
  <si>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</si>
  <si>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</si>
  <si>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</si>
  <si>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</si>
  <si>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</si>
  <si>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</si>
  <si>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</si>
  <si>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</si>
  <si>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</si>
  <si>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</si>
  <si>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</si>
  <si>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</si>
  <si>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</si>
  <si>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</si>
  <si>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</si>
  <si>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</si>
  <si>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</si>
  <si>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</si>
  <si>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</si>
  <si>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</si>
  <si>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</si>
  <si>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</si>
  <si>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</si>
  <si>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</si>
  <si>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</si>
  <si>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</si>
  <si>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</si>
  <si>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</si>
  <si>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</si>
  <si>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</si>
  <si>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</si>
  <si>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</si>
  <si>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</si>
  <si>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</si>
  <si>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</si>
  <si>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</si>
  <si>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</si>
  <si>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</si>
  <si>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</si>
  <si>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</si>
  <si>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</si>
  <si>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</si>
  <si>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</si>
  <si>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</si>
  <si>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</si>
  <si>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</si>
  <si>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</si>
  <si>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</si>
  <si>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</si>
  <si>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</si>
  <si>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</si>
  <si>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</si>
  <si>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</si>
  <si>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</si>
  <si>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</si>
  <si>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</si>
  <si>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</si>
  <si>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</si>
  <si>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</si>
  <si>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</si>
  <si>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</si>
  <si>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</si>
  <si>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</si>
  <si>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</si>
  <si>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</si>
  <si>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</si>
  <si>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</si>
  <si>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</si>
  <si>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</si>
  <si>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</si>
  <si>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</si>
  <si>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</si>
  <si>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</si>
  <si>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</si>
  <si>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</si>
  <si>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</si>
  <si>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</si>
  <si>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</si>
  <si>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</si>
  <si>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</si>
  <si>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</si>
  <si>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</si>
  <si>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</si>
  <si>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</si>
  <si>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</si>
  <si>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</si>
  <si>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</si>
  <si>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</si>
  <si>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</si>
  <si>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</si>
  <si>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</si>
  <si>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</si>
  <si>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</si>
  <si>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</si>
  <si>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</si>
  <si>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</si>
  <si>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</si>
  <si>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</si>
  <si>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</si>
  <si>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</si>
  <si>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</si>
  <si>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</si>
  <si>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</si>
  <si>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</si>
  <si>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</si>
  <si>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</si>
  <si>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</si>
  <si>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</si>
  <si>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</si>
  <si>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</si>
  <si>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</si>
  <si>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</si>
  <si>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</si>
  <si>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</si>
  <si>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</si>
  <si>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</si>
  <si>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</si>
  <si>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</si>
  <si>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</si>
  <si>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</si>
  <si>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</si>
  <si>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</si>
  <si>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</si>
  <si>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</si>
  <si>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</si>
  <si>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</si>
  <si>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</si>
  <si>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</si>
  <si>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</si>
  <si>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</si>
  <si>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</si>
  <si>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</si>
  <si>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</si>
  <si>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</si>
  <si>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</si>
  <si>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</si>
  <si>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</si>
  <si>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</si>
  <si>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</si>
  <si>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</si>
  <si>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</si>
  <si>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</si>
  <si>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</si>
  <si>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</si>
  <si>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</si>
  <si>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</si>
  <si>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</si>
  <si>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</si>
  <si>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</si>
  <si>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</si>
  <si>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</si>
  <si>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</si>
  <si>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</si>
  <si>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</si>
  <si>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</si>
  <si>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</si>
  <si>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</si>
  <si>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</si>
  <si>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</si>
  <si>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</si>
  <si>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</si>
  <si>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</si>
  <si>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</si>
  <si>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</si>
  <si>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</si>
  <si>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</si>
  <si>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</si>
  <si>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</si>
  <si>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</si>
  <si>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</si>
  <si>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</si>
  <si>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</si>
  <si>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</si>
  <si>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</si>
  <si>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</si>
  <si>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</si>
  <si>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</si>
  <si>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</si>
  <si>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</si>
  <si>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</si>
  <si>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</si>
  <si>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</si>
  <si>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</si>
  <si>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</si>
  <si>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</si>
  <si>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</si>
  <si>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</si>
  <si>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</si>
  <si>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</si>
  <si>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</si>
  <si>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</si>
  <si>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</si>
  <si>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</si>
  <si>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</si>
  <si>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</si>
  <si>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</si>
  <si>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</si>
  <si>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</si>
  <si>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</si>
  <si>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</si>
  <si>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</si>
  <si>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</si>
  <si>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</si>
  <si>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</si>
  <si>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</si>
  <si>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</si>
  <si>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</si>
  <si>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</si>
  <si>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</si>
  <si>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</si>
  <si>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</si>
  <si>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</si>
  <si>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</si>
  <si>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</si>
  <si>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</si>
  <si>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</si>
  <si>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</si>
  <si>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</si>
  <si>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</si>
  <si>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</si>
  <si>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</si>
  <si>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</si>
  <si>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</si>
  <si>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</si>
  <si>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</si>
  <si>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</si>
  <si>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</si>
  <si>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</si>
  <si>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</si>
  <si>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</si>
  <si>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</si>
  <si>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</si>
  <si>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</si>
  <si>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</si>
  <si>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</si>
  <si>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</si>
  <si>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</si>
  <si>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</si>
  <si>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</si>
  <si>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</si>
  <si>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</si>
  <si>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</si>
  <si>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</si>
  <si>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</si>
  <si>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</si>
  <si>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</si>
  <si>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</si>
  <si>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Rezerva</t>
  </si>
  <si>
    <t>Rozpočtovaná rezerva (Contingency) ( max. 5-10%)</t>
  </si>
  <si>
    <t>Mezisoučet</t>
  </si>
  <si>
    <t>Přímé náklady</t>
  </si>
  <si>
    <t>Completion Bond</t>
  </si>
  <si>
    <t>Režijní náklady (2,5-7% z přímých nákladů tj. bez rezervy a odměny producentů)</t>
  </si>
  <si>
    <t>Production fee (max. 7% z celkových nákladů)</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</si>
  <si>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</si>
  <si>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</si>
  <si>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</si>
  <si>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</si>
  <si>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</si>
  <si>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</si>
  <si>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</si>
  <si>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</si>
  <si>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</si>
  <si>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</si>
  <si>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</si>
  <si>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</si>
  <si>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</si>
  <si>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</si>
  <si>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</si>
  <si>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</si>
  <si>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</si>
  <si>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požadovaná podpora</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</si>
  <si>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</si>
  <si>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</si>
  <si>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</si>
  <si>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</si>
  <si>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</si>
  <si>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</si>
  <si>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</si>
  <si>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</si>
  <si>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</si>
  <si>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</si>
  <si>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</si>
  <si>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</si>
  <si>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</si>
  <si>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</si>
  <si>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</si>
  <si>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</si>
  <si>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</si>
  <si>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</si>
  <si>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</si>
  <si>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</si>
  <si>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</si>
  <si>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</si>
  <si>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</si>
  <si>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</si>
  <si>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</si>
  <si>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</si>
  <si>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</si>
  <si>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</si>
  <si>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</si>
  <si>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</si>
  <si>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</si>
  <si>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</si>
  <si>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</si>
  <si>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</si>
  <si>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</si>
  <si>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</si>
  <si>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</si>
  <si>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</si>
  <si>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</si>
  <si>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</si>
  <si>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</si>
  <si>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</si>
  <si>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</si>
  <si>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</si>
  <si>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</si>
  <si>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</si>
  <si>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</si>
  <si>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</si>
  <si>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</si>
  <si>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</si>
  <si>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</si>
  <si>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</si>
  <si>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</si>
  <si>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</si>
  <si>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</si>
  <si>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</si>
  <si>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</si>
  <si>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</si>
  <si>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</si>
  <si>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</si>
  <si>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</si>
  <si>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</si>
  <si>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předložení vyúčtování (položka 8, úvodní list),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</si>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</sst>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 Kč&quot;"/>
    <numFmt numFmtId="165" formatCode="0\ %"/>
    <numFmt numFmtId="166" formatCode="00\-00"/>
    <numFmt numFmtId="167" formatCode="mmm\ dd"/>
    <numFmt numFmtId="168" formatCode="#,##0\ [$Kč-405]"/>
    <numFmt numFmtId="169" formatCode="0.00\ %"/>
    <numFmt numFmtId="170" formatCode="dd/mm/yyyy"/>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u val="single"/>
      <sz val="9.5"/>
      <name val="Arial"/>
      <family val="2"/>
    </font>
    <font>
      <b/>
      <sz val="9.5"/>
      <name val="Arial"/>
      <family val="2"/>
    </font>
    <font>
      <sz val="9.5"/>
      <color indexed="10"/>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5"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70">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Border="1" applyAlignment="1">
      <alignment horizontal="left" vertical="center" wrapText="1" readingOrder="1"/>
    </xf>
    <xf numFmtId="0" fontId="4" fillId="33" borderId="0" xfId="0" applyFont="1" applyFill="1" applyAlignment="1">
      <alignment horizontal="left" vertical="center" wrapText="1" readingOrder="1"/>
    </xf>
    <xf numFmtId="0" fontId="2"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5" fillId="33" borderId="0" xfId="0" applyFont="1" applyFill="1" applyBorder="1" applyAlignment="1">
      <alignment horizontal="left" vertical="center" wrapText="1" readingOrder="1"/>
    </xf>
    <xf numFmtId="0" fontId="5" fillId="33" borderId="0" xfId="0" applyFont="1" applyFill="1" applyBorder="1" applyAlignment="1">
      <alignment horizontal="righ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1" xfId="0" applyFont="1" applyFill="1" applyBorder="1" applyAlignment="1" applyProtection="1">
      <alignment horizontal="right" vertical="center" wrapText="1" readingOrder="1"/>
      <protection locked="0"/>
    </xf>
    <xf numFmtId="0" fontId="2" fillId="33" borderId="12" xfId="0" applyFont="1" applyFill="1" applyBorder="1" applyAlignment="1">
      <alignment horizontal="left" vertical="center" wrapText="1" readingOrder="1"/>
    </xf>
    <xf numFmtId="0" fontId="2" fillId="33" borderId="13" xfId="0" applyFont="1" applyFill="1" applyBorder="1" applyAlignment="1">
      <alignment horizontal="left" vertical="center" wrapText="1" readingOrder="1"/>
    </xf>
    <xf numFmtId="0" fontId="2" fillId="33" borderId="13" xfId="0" applyFont="1" applyFill="1" applyBorder="1" applyAlignment="1">
      <alignment horizontal="right" vertical="center" wrapText="1" readingOrder="1"/>
    </xf>
    <xf numFmtId="164" fontId="2" fillId="33" borderId="10" xfId="0" applyNumberFormat="1" applyFont="1" applyFill="1" applyBorder="1" applyAlignment="1">
      <alignment horizontal="right" vertical="center" wrapText="1" readingOrder="1"/>
    </xf>
    <xf numFmtId="164" fontId="2" fillId="33" borderId="10" xfId="0" applyNumberFormat="1" applyFont="1" applyFill="1" applyBorder="1" applyAlignment="1" applyProtection="1">
      <alignment horizontal="right" vertical="center" wrapText="1" readingOrder="1"/>
      <protection locked="0"/>
    </xf>
    <xf numFmtId="165" fontId="2" fillId="33" borderId="10" xfId="48" applyFont="1" applyFill="1" applyBorder="1" applyAlignment="1" applyProtection="1">
      <alignment horizontal="right" vertical="center" wrapText="1" readingOrder="1"/>
      <protection locked="0"/>
    </xf>
    <xf numFmtId="165" fontId="2" fillId="33" borderId="10" xfId="0" applyNumberFormat="1" applyFont="1" applyFill="1" applyBorder="1" applyAlignment="1">
      <alignment horizontal="right" vertical="center" wrapText="1" readingOrder="1"/>
    </xf>
    <xf numFmtId="165" fontId="2" fillId="33" borderId="10" xfId="0" applyNumberFormat="1" applyFont="1" applyFill="1" applyBorder="1" applyAlignment="1" applyProtection="1">
      <alignment horizontal="right" vertical="center" wrapText="1" readingOrder="1"/>
      <protection locked="0"/>
    </xf>
    <xf numFmtId="164" fontId="2" fillId="33" borderId="11" xfId="0" applyNumberFormat="1" applyFont="1" applyFill="1" applyBorder="1" applyAlignment="1">
      <alignment horizontal="right" vertical="center" wrapText="1" readingOrder="1"/>
    </xf>
    <xf numFmtId="0" fontId="2" fillId="33" borderId="0" xfId="0" applyFont="1" applyFill="1" applyBorder="1" applyAlignment="1">
      <alignment horizontal="left" vertical="center" wrapText="1" readingOrder="1"/>
    </xf>
    <xf numFmtId="164" fontId="2" fillId="33" borderId="0" xfId="0" applyNumberFormat="1" applyFont="1" applyFill="1" applyBorder="1" applyAlignment="1">
      <alignment horizontal="right" vertical="center" wrapText="1" readingOrder="1"/>
    </xf>
    <xf numFmtId="0" fontId="2" fillId="33" borderId="0" xfId="0" applyFont="1" applyFill="1" applyBorder="1" applyAlignment="1">
      <alignment horizontal="left" vertical="center" readingOrder="1"/>
    </xf>
    <xf numFmtId="0" fontId="2" fillId="33" borderId="0" xfId="0" applyFont="1" applyFill="1" applyBorder="1" applyAlignment="1">
      <alignment horizontal="right" vertical="center" wrapText="1" readingOrder="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2" fillId="0" borderId="10" xfId="0" applyFont="1" applyBorder="1" applyAlignment="1" applyProtection="1">
      <alignment horizontal="left" vertical="center"/>
      <protection locked="0"/>
    </xf>
    <xf numFmtId="0" fontId="2" fillId="0" borderId="0" xfId="0" applyFont="1" applyFill="1" applyBorder="1" applyAlignment="1" applyProtection="1">
      <alignment vertical="center" wrapText="1"/>
      <protection/>
    </xf>
    <xf numFmtId="0" fontId="2" fillId="0" borderId="0" xfId="0" applyFont="1" applyFill="1" applyAlignment="1" applyProtection="1">
      <alignment horizontal="left" vertical="center"/>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3" fontId="11" fillId="0" borderId="10" xfId="0" applyNumberFormat="1" applyFont="1" applyFill="1" applyBorder="1" applyAlignment="1" applyProtection="1">
      <alignment horizontal="left" vertical="center"/>
      <protection/>
    </xf>
    <xf numFmtId="166" fontId="2" fillId="0" borderId="10" xfId="0" applyNumberFormat="1" applyFont="1" applyFill="1" applyBorder="1" applyAlignment="1" applyProtection="1">
      <alignment horizontal="left" vertical="center"/>
      <protection/>
    </xf>
    <xf numFmtId="168" fontId="2" fillId="0" borderId="10" xfId="0" applyNumberFormat="1" applyFont="1" applyFill="1" applyBorder="1" applyAlignment="1" applyProtection="1">
      <alignment vertical="center"/>
      <protection locked="0"/>
    </xf>
    <xf numFmtId="169" fontId="2" fillId="0" borderId="10" xfId="0" applyNumberFormat="1" applyFont="1" applyFill="1" applyBorder="1" applyAlignment="1" applyProtection="1">
      <alignment vertical="center"/>
      <protection locked="0"/>
    </xf>
    <xf numFmtId="168" fontId="2" fillId="0" borderId="10" xfId="0" applyNumberFormat="1" applyFont="1" applyFill="1" applyBorder="1" applyAlignment="1" applyProtection="1">
      <alignment vertical="center"/>
      <protection/>
    </xf>
    <xf numFmtId="0" fontId="2" fillId="0" borderId="11"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168" fontId="8" fillId="0" borderId="11" xfId="0" applyNumberFormat="1" applyFont="1" applyFill="1" applyBorder="1" applyAlignment="1" applyProtection="1">
      <alignment vertical="center"/>
      <protection/>
    </xf>
    <xf numFmtId="169" fontId="8" fillId="0" borderId="11"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11" fillId="0" borderId="10" xfId="0" applyFont="1" applyFill="1" applyBorder="1" applyAlignment="1" applyProtection="1">
      <alignment horizontal="left" vertical="center"/>
      <protection/>
    </xf>
    <xf numFmtId="169" fontId="2" fillId="0" borderId="10" xfId="0" applyNumberFormat="1" applyFont="1" applyFill="1" applyBorder="1" applyAlignment="1" applyProtection="1">
      <alignment vertical="center"/>
      <protection/>
    </xf>
    <xf numFmtId="166" fontId="2" fillId="0" borderId="11" xfId="0" applyNumberFormat="1" applyFont="1" applyFill="1" applyBorder="1" applyAlignment="1" applyProtection="1">
      <alignment horizontal="left" vertical="center"/>
      <protection/>
    </xf>
    <xf numFmtId="168" fontId="2" fillId="0" borderId="11" xfId="0" applyNumberFormat="1" applyFont="1" applyFill="1" applyBorder="1" applyAlignment="1" applyProtection="1">
      <alignment vertical="center"/>
      <protection/>
    </xf>
    <xf numFmtId="169" fontId="2" fillId="0" borderId="11" xfId="0" applyNumberFormat="1" applyFont="1" applyFill="1" applyBorder="1" applyAlignment="1" applyProtection="1">
      <alignment vertical="center"/>
      <protection/>
    </xf>
    <xf numFmtId="168" fontId="11" fillId="0" borderId="11" xfId="0" applyNumberFormat="1" applyFont="1" applyFill="1" applyBorder="1" applyAlignment="1" applyProtection="1">
      <alignment vertical="center"/>
      <protection/>
    </xf>
    <xf numFmtId="168" fontId="2" fillId="0" borderId="11" xfId="0" applyNumberFormat="1" applyFont="1" applyFill="1" applyBorder="1" applyAlignment="1" applyProtection="1">
      <alignment vertical="center"/>
      <protection locked="0"/>
    </xf>
    <xf numFmtId="169" fontId="2" fillId="0" borderId="11" xfId="0" applyNumberFormat="1" applyFont="1" applyFill="1" applyBorder="1" applyAlignment="1" applyProtection="1">
      <alignment vertical="center"/>
      <protection locked="0"/>
    </xf>
    <xf numFmtId="168" fontId="11" fillId="0" borderId="14" xfId="0" applyNumberFormat="1" applyFont="1" applyFill="1" applyBorder="1" applyAlignment="1" applyProtection="1">
      <alignment vertical="center"/>
      <protection/>
    </xf>
    <xf numFmtId="168" fontId="11" fillId="0" borderId="15" xfId="0" applyNumberFormat="1" applyFont="1" applyFill="1" applyBorder="1" applyAlignment="1" applyProtection="1">
      <alignment vertical="center"/>
      <protection/>
    </xf>
    <xf numFmtId="0" fontId="2" fillId="33" borderId="0" xfId="0" applyFont="1" applyFill="1" applyAlignment="1">
      <alignment horizontal="left" vertical="center"/>
    </xf>
    <xf numFmtId="0" fontId="4" fillId="33" borderId="0" xfId="46" applyFont="1" applyFill="1" applyBorder="1" applyAlignment="1">
      <alignment horizontal="left" vertical="center" wrapText="1"/>
      <protection/>
    </xf>
    <xf numFmtId="0" fontId="2" fillId="33" borderId="0" xfId="46" applyFont="1" applyFill="1" applyBorder="1" applyAlignment="1">
      <alignment horizontal="left" vertical="center" wrapText="1"/>
      <protection/>
    </xf>
    <xf numFmtId="0" fontId="2" fillId="33" borderId="0" xfId="46"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6" applyFont="1" applyFill="1" applyBorder="1" applyAlignment="1">
      <alignment horizontal="left" vertical="center"/>
      <protection/>
    </xf>
    <xf numFmtId="0" fontId="8" fillId="33" borderId="11" xfId="46" applyFont="1" applyFill="1" applyBorder="1" applyAlignment="1">
      <alignment horizontal="center" vertical="center" wrapText="1"/>
      <protection/>
    </xf>
    <xf numFmtId="0" fontId="8" fillId="33" borderId="11" xfId="0" applyFont="1" applyFill="1" applyBorder="1" applyAlignment="1">
      <alignment horizontal="center" vertical="center" wrapText="1"/>
    </xf>
    <xf numFmtId="0" fontId="8" fillId="33" borderId="11" xfId="45" applyFont="1" applyFill="1" applyBorder="1" applyAlignment="1">
      <alignment horizontal="center" vertical="center" wrapText="1"/>
      <protection/>
    </xf>
    <xf numFmtId="0" fontId="2" fillId="33" borderId="0" xfId="0" applyFont="1" applyFill="1" applyBorder="1" applyAlignment="1">
      <alignment horizontal="left" vertical="center"/>
    </xf>
    <xf numFmtId="0" fontId="8" fillId="33" borderId="0" xfId="46" applyFont="1" applyFill="1" applyBorder="1" applyAlignment="1">
      <alignment horizontal="left" vertical="center" wrapText="1"/>
      <protection/>
    </xf>
    <xf numFmtId="0" fontId="8" fillId="33" borderId="16" xfId="46" applyFont="1" applyFill="1" applyBorder="1" applyAlignment="1">
      <alignment horizontal="left" vertical="center" wrapText="1"/>
      <protection/>
    </xf>
    <xf numFmtId="0" fontId="8" fillId="33" borderId="16" xfId="0" applyFont="1" applyFill="1" applyBorder="1" applyAlignment="1">
      <alignment horizontal="left" vertical="center" wrapText="1"/>
    </xf>
    <xf numFmtId="0" fontId="8" fillId="33" borderId="16" xfId="45"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69" fontId="2" fillId="33" borderId="10" xfId="46" applyNumberFormat="1" applyFont="1" applyFill="1" applyBorder="1" applyAlignment="1">
      <alignment horizontal="right" vertical="center"/>
      <protection/>
    </xf>
    <xf numFmtId="169" fontId="2" fillId="0" borderId="10" xfId="46" applyNumberFormat="1" applyFont="1" applyFill="1" applyBorder="1" applyAlignment="1">
      <alignment horizontal="left" vertical="center"/>
      <protection/>
    </xf>
    <xf numFmtId="169" fontId="2" fillId="33" borderId="10" xfId="46" applyNumberFormat="1" applyFont="1" applyFill="1" applyBorder="1" applyAlignment="1">
      <alignment horizontal="left" vertical="center"/>
      <protection/>
    </xf>
    <xf numFmtId="49" fontId="2" fillId="33" borderId="11" xfId="0" applyNumberFormat="1" applyFont="1" applyFill="1" applyBorder="1" applyAlignment="1">
      <alignment horizontal="left" vertical="center"/>
    </xf>
    <xf numFmtId="0" fontId="8" fillId="33" borderId="11" xfId="46" applyFont="1" applyFill="1" applyBorder="1" applyAlignment="1">
      <alignment horizontal="left" vertical="center"/>
      <protection/>
    </xf>
    <xf numFmtId="3" fontId="8" fillId="33" borderId="11" xfId="46" applyNumberFormat="1" applyFont="1" applyFill="1" applyBorder="1" applyAlignment="1">
      <alignment horizontal="right" vertical="center"/>
      <protection/>
    </xf>
    <xf numFmtId="169" fontId="8" fillId="33" borderId="11" xfId="46" applyNumberFormat="1" applyFont="1" applyFill="1" applyBorder="1" applyAlignment="1">
      <alignment horizontal="right" vertical="center"/>
      <protection/>
    </xf>
    <xf numFmtId="169" fontId="2" fillId="33" borderId="11" xfId="46"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6" applyNumberFormat="1" applyFont="1" applyFill="1" applyBorder="1" applyAlignment="1">
      <alignment horizontal="right" vertical="center"/>
      <protection/>
    </xf>
    <xf numFmtId="169" fontId="2" fillId="33" borderId="0" xfId="46" applyNumberFormat="1" applyFont="1" applyFill="1" applyBorder="1" applyAlignment="1">
      <alignment horizontal="right" vertical="center"/>
      <protection/>
    </xf>
    <xf numFmtId="169" fontId="2" fillId="33" borderId="0" xfId="46" applyNumberFormat="1" applyFont="1" applyFill="1" applyBorder="1" applyAlignment="1">
      <alignment horizontal="left" vertical="center"/>
      <protection/>
    </xf>
    <xf numFmtId="0" fontId="8"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6" applyFont="1" applyFill="1" applyBorder="1" applyAlignment="1">
      <alignment horizontal="left" vertical="center"/>
      <protection/>
    </xf>
    <xf numFmtId="0" fontId="2" fillId="0" borderId="10" xfId="46" applyFont="1" applyFill="1" applyBorder="1" applyAlignment="1">
      <alignment horizontal="left" vertical="center" wrapText="1"/>
      <protection/>
    </xf>
    <xf numFmtId="49" fontId="2" fillId="0" borderId="11" xfId="0" applyNumberFormat="1" applyFont="1" applyFill="1" applyBorder="1" applyAlignment="1">
      <alignment horizontal="left" vertical="center"/>
    </xf>
    <xf numFmtId="0" fontId="8" fillId="0" borderId="11" xfId="46"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7" xfId="46" applyFont="1" applyFill="1" applyBorder="1" applyAlignment="1">
      <alignment horizontal="left" vertical="center" wrapText="1"/>
      <protection/>
    </xf>
    <xf numFmtId="3" fontId="5" fillId="34" borderId="17" xfId="0" applyNumberFormat="1" applyFont="1" applyFill="1" applyBorder="1" applyAlignment="1" applyProtection="1">
      <alignment horizontal="right" vertical="center"/>
      <protection locked="0"/>
    </xf>
    <xf numFmtId="169" fontId="2" fillId="33" borderId="17" xfId="46" applyNumberFormat="1" applyFont="1" applyFill="1" applyBorder="1" applyAlignment="1">
      <alignment horizontal="left" vertical="center"/>
      <protection/>
    </xf>
    <xf numFmtId="49" fontId="8" fillId="0" borderId="11"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0" fontId="11" fillId="0" borderId="0" xfId="46" applyFont="1" applyFill="1" applyBorder="1" applyAlignment="1">
      <alignment horizontal="left" vertical="center" wrapText="1"/>
      <protection/>
    </xf>
    <xf numFmtId="3" fontId="12" fillId="33" borderId="0" xfId="46" applyNumberFormat="1" applyFont="1" applyFill="1" applyBorder="1" applyAlignment="1">
      <alignment horizontal="right" vertical="center"/>
      <protection/>
    </xf>
    <xf numFmtId="3" fontId="11" fillId="33" borderId="15" xfId="46" applyNumberFormat="1" applyFont="1" applyFill="1" applyBorder="1" applyAlignment="1">
      <alignment horizontal="right" vertical="center"/>
      <protection/>
    </xf>
    <xf numFmtId="3" fontId="11" fillId="33" borderId="0" xfId="46" applyNumberFormat="1" applyFont="1" applyFill="1" applyBorder="1" applyAlignment="1">
      <alignment horizontal="right" vertical="center"/>
      <protection/>
    </xf>
    <xf numFmtId="3" fontId="11" fillId="33" borderId="18" xfId="46" applyNumberFormat="1" applyFont="1" applyFill="1" applyBorder="1" applyAlignment="1">
      <alignment horizontal="right" vertical="center"/>
      <protection/>
    </xf>
    <xf numFmtId="169" fontId="13" fillId="33" borderId="0" xfId="46" applyNumberFormat="1" applyFont="1" applyFill="1" applyBorder="1" applyAlignment="1">
      <alignment horizontal="left" vertical="center"/>
      <protection/>
    </xf>
    <xf numFmtId="165" fontId="11" fillId="33" borderId="19" xfId="46" applyNumberFormat="1" applyFont="1" applyFill="1" applyBorder="1" applyAlignment="1">
      <alignment horizontal="right" vertical="center"/>
      <protection/>
    </xf>
    <xf numFmtId="3" fontId="14" fillId="33" borderId="0" xfId="46"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0"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left" vertical="center"/>
      <protection locked="0"/>
    </xf>
    <xf numFmtId="4" fontId="11" fillId="33" borderId="15" xfId="0" applyNumberFormat="1" applyFont="1" applyFill="1" applyBorder="1" applyAlignment="1">
      <alignment horizontal="right" vertical="center"/>
    </xf>
    <xf numFmtId="0" fontId="3" fillId="33" borderId="0" xfId="0" applyFont="1" applyFill="1" applyBorder="1" applyAlignment="1">
      <alignment horizontal="left" vertical="center" wrapText="1" readingOrder="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2" fillId="33" borderId="0" xfId="0" applyFont="1" applyFill="1" applyBorder="1" applyAlignment="1">
      <alignment horizontal="left" vertical="center" wrapText="1" readingOrder="1"/>
    </xf>
    <xf numFmtId="0" fontId="2" fillId="33" borderId="0" xfId="0" applyFont="1" applyFill="1" applyBorder="1" applyAlignment="1">
      <alignment horizontal="left" vertical="center" readingOrder="1"/>
    </xf>
    <xf numFmtId="0" fontId="4"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indent="4"/>
      <protection/>
    </xf>
    <xf numFmtId="0" fontId="10" fillId="0" borderId="11" xfId="0" applyFont="1" applyBorder="1" applyAlignment="1">
      <alignment horizontal="center" vertical="center" wrapText="1"/>
    </xf>
    <xf numFmtId="0" fontId="8" fillId="0" borderId="0" xfId="0" applyFont="1" applyFill="1" applyBorder="1" applyAlignment="1" applyProtection="1">
      <alignment horizontal="left" vertical="center"/>
      <protection/>
    </xf>
    <xf numFmtId="3" fontId="11" fillId="0" borderId="10" xfId="0" applyNumberFormat="1" applyFont="1" applyFill="1" applyBorder="1" applyAlignment="1" applyProtection="1">
      <alignment horizontal="left" vertical="center"/>
      <protection/>
    </xf>
    <xf numFmtId="167" fontId="2" fillId="0" borderId="10" xfId="0" applyNumberFormat="1" applyFont="1" applyFill="1" applyBorder="1" applyAlignment="1" applyProtection="1">
      <alignment horizontal="left" vertical="center"/>
      <protection/>
    </xf>
    <xf numFmtId="167" fontId="2" fillId="0" borderId="10" xfId="0" applyNumberFormat="1"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locked="0"/>
    </xf>
    <xf numFmtId="167" fontId="2" fillId="0" borderId="11" xfId="0" applyNumberFormat="1"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4" fillId="33" borderId="0" xfId="46"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6" applyFont="1" applyFill="1" applyBorder="1" applyAlignment="1">
      <alignment vertical="center" wrapText="1"/>
      <protection/>
    </xf>
    <xf numFmtId="49" fontId="5" fillId="33" borderId="21" xfId="0" applyNumberFormat="1" applyFont="1" applyFill="1" applyBorder="1" applyAlignment="1">
      <alignment horizontal="left" vertical="center" wrapText="1"/>
    </xf>
    <xf numFmtId="3" fontId="2" fillId="34" borderId="21" xfId="0" applyNumberFormat="1" applyFont="1" applyFill="1" applyBorder="1" applyAlignment="1" applyProtection="1">
      <alignment horizontal="left" vertical="center" wrapText="1"/>
      <protection locked="0"/>
    </xf>
    <xf numFmtId="3" fontId="5" fillId="34" borderId="21" xfId="0" applyNumberFormat="1" applyFont="1" applyFill="1" applyBorder="1" applyAlignment="1" applyProtection="1">
      <alignment horizontal="left" vertical="center" wrapText="1"/>
      <protection locked="0"/>
    </xf>
    <xf numFmtId="0" fontId="10" fillId="0" borderId="11" xfId="0" applyFont="1" applyBorder="1" applyAlignment="1">
      <alignment horizontal="center" vertical="center"/>
    </xf>
    <xf numFmtId="0" fontId="11" fillId="0" borderId="10" xfId="46" applyFont="1" applyFill="1" applyBorder="1" applyAlignment="1">
      <alignment horizontal="left" vertical="center"/>
      <protection/>
    </xf>
    <xf numFmtId="0" fontId="11" fillId="0" borderId="10" xfId="46" applyFont="1" applyFill="1" applyBorder="1" applyAlignment="1">
      <alignment horizontal="left" vertical="center" wrapText="1"/>
      <protection/>
    </xf>
    <xf numFmtId="49" fontId="11" fillId="33" borderId="20" xfId="0" applyNumberFormat="1" applyFont="1" applyFill="1" applyBorder="1" applyAlignment="1">
      <alignment horizontal="left" vertical="center"/>
    </xf>
    <xf numFmtId="49" fontId="8" fillId="33" borderId="22" xfId="0" applyNumberFormat="1" applyFont="1" applyFill="1" applyBorder="1" applyAlignment="1">
      <alignment horizontal="left" vertical="center"/>
    </xf>
    <xf numFmtId="49" fontId="8" fillId="33" borderId="23" xfId="0" applyNumberFormat="1" applyFont="1" applyFill="1" applyBorder="1" applyAlignment="1">
      <alignment horizontal="left" vertical="center"/>
    </xf>
    <xf numFmtId="0" fontId="4"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Border="1" applyAlignment="1">
      <alignment horizontal="left" vertical="center" wrapText="1"/>
    </xf>
    <xf numFmtId="0" fontId="8" fillId="33" borderId="10" xfId="0" applyFont="1" applyFill="1" applyBorder="1" applyAlignment="1">
      <alignment horizontal="left" vertical="center" wrapText="1" indent="4"/>
    </xf>
    <xf numFmtId="0" fontId="2" fillId="33" borderId="0" xfId="0" applyFont="1" applyFill="1" applyBorder="1" applyAlignment="1">
      <alignment horizontal="center" vertical="center"/>
    </xf>
    <xf numFmtId="0" fontId="11" fillId="33" borderId="20" xfId="0"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42"/>
  <sheetViews>
    <sheetView tabSelected="1" zoomScalePageLayoutView="0" workbookViewId="0" topLeftCell="A1">
      <selection activeCell="D25" sqref="D25"/>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2.5" customHeight="1">
      <c r="A1" s="125" t="s">
        <v>0</v>
      </c>
      <c r="B1" s="125"/>
      <c r="C1" s="125"/>
    </row>
    <row r="2" spans="1:3" s="4" customFormat="1" ht="22.5" customHeight="1">
      <c r="A2" s="125" t="s">
        <v>1</v>
      </c>
      <c r="B2" s="125"/>
      <c r="C2" s="125"/>
    </row>
    <row r="3" spans="1:3" s="4" customFormat="1" ht="22.5" customHeight="1">
      <c r="A3" s="125" t="s">
        <v>2</v>
      </c>
      <c r="B3" s="125"/>
      <c r="C3" s="125"/>
    </row>
    <row r="4" spans="1:3" s="4" customFormat="1" ht="22.5" customHeight="1">
      <c r="A4" s="3"/>
      <c r="B4" s="3"/>
      <c r="C4" s="3"/>
    </row>
    <row r="5" spans="1:3" s="4" customFormat="1" ht="22.5" customHeight="1">
      <c r="A5" s="126" t="s">
        <v>3</v>
      </c>
      <c r="B5" s="126"/>
      <c r="C5" s="5"/>
    </row>
    <row r="6" spans="1:3" s="4" customFormat="1" ht="22.5" customHeight="1">
      <c r="A6" s="127" t="s">
        <v>4</v>
      </c>
      <c r="B6" s="127"/>
      <c r="C6" s="6"/>
    </row>
    <row r="7" spans="1:3" ht="27.75" customHeight="1">
      <c r="A7" s="7"/>
      <c r="B7" s="7"/>
      <c r="C7" s="8"/>
    </row>
    <row r="8" spans="1:3" ht="17.25" customHeight="1">
      <c r="A8" s="9">
        <v>1</v>
      </c>
      <c r="B8" s="10" t="s">
        <v>5</v>
      </c>
      <c r="C8" s="11" t="s">
        <v>6</v>
      </c>
    </row>
    <row r="9" spans="1:3" ht="17.25" customHeight="1">
      <c r="A9" s="9">
        <v>2</v>
      </c>
      <c r="B9" s="10" t="s">
        <v>4</v>
      </c>
      <c r="C9" s="11" t="s">
        <v>6</v>
      </c>
    </row>
    <row r="10" spans="1:3" ht="17.25" customHeight="1">
      <c r="A10" s="9">
        <v>3</v>
      </c>
      <c r="B10" s="10" t="s">
        <v>3</v>
      </c>
      <c r="C10" s="11" t="s">
        <v>6</v>
      </c>
    </row>
    <row r="11" spans="1:3" ht="17.25" customHeight="1">
      <c r="A11" s="9">
        <v>4</v>
      </c>
      <c r="B11" s="10" t="s">
        <v>7</v>
      </c>
      <c r="C11" s="11" t="s">
        <v>6</v>
      </c>
    </row>
    <row r="12" spans="1:3" ht="17.25" customHeight="1">
      <c r="A12" s="9">
        <v>5</v>
      </c>
      <c r="B12" s="10" t="s">
        <v>8</v>
      </c>
      <c r="C12" s="11" t="s">
        <v>6</v>
      </c>
    </row>
    <row r="13" spans="1:3" ht="17.25" customHeight="1">
      <c r="A13" s="9">
        <v>6</v>
      </c>
      <c r="B13" s="10" t="s">
        <v>9</v>
      </c>
      <c r="C13" s="11" t="s">
        <v>6</v>
      </c>
    </row>
    <row r="14" spans="1:3" ht="17.25" customHeight="1">
      <c r="A14" s="9">
        <v>7</v>
      </c>
      <c r="B14" s="10" t="s">
        <v>10</v>
      </c>
      <c r="C14" s="11" t="s">
        <v>6</v>
      </c>
    </row>
    <row r="15" spans="1:3" ht="17.25" customHeight="1">
      <c r="A15" s="9">
        <v>8</v>
      </c>
      <c r="B15" s="10" t="s">
        <v>11</v>
      </c>
      <c r="C15" s="11" t="s">
        <v>6</v>
      </c>
    </row>
    <row r="16" spans="1:3" ht="17.25" customHeight="1">
      <c r="A16" s="12">
        <v>9</v>
      </c>
      <c r="B16" s="12" t="s">
        <v>12</v>
      </c>
      <c r="C16" s="13" t="s">
        <v>6</v>
      </c>
    </row>
    <row r="17" spans="1:3" ht="9" customHeight="1">
      <c r="A17" s="14"/>
      <c r="B17" s="15"/>
      <c r="C17" s="16"/>
    </row>
    <row r="18" spans="1:3" ht="41.25" customHeight="1">
      <c r="A18" s="9">
        <v>10</v>
      </c>
      <c r="B18" s="9" t="s">
        <v>13</v>
      </c>
      <c r="C18" s="17">
        <f>'Finální rozpočet'!F448-'Finální rozpočet'!H448</f>
        <v>0</v>
      </c>
    </row>
    <row r="19" spans="1:3" ht="17.25" customHeight="1">
      <c r="A19" s="9">
        <v>11</v>
      </c>
      <c r="B19" s="9" t="s">
        <v>14</v>
      </c>
      <c r="C19" s="18" t="s">
        <v>6</v>
      </c>
    </row>
    <row r="20" spans="1:3" ht="17.25" customHeight="1">
      <c r="A20" s="9">
        <v>12</v>
      </c>
      <c r="B20" s="9" t="s">
        <v>15</v>
      </c>
      <c r="C20" s="19" t="s">
        <v>6</v>
      </c>
    </row>
    <row r="21" spans="1:3" ht="27.75" customHeight="1">
      <c r="A21" s="9">
        <v>13</v>
      </c>
      <c r="B21" s="9" t="s">
        <v>16</v>
      </c>
      <c r="C21" s="20" t="b">
        <f>IF(ISNUMBER(C19),SUM(C19/C18))</f>
        <v>0</v>
      </c>
    </row>
    <row r="22" spans="1:3" ht="63.75" customHeight="1">
      <c r="A22" s="9">
        <v>14</v>
      </c>
      <c r="B22" s="9" t="s">
        <v>17</v>
      </c>
      <c r="C22" s="17">
        <f>IF(C21&lt;C20,C19,PRODUCT(C20,C18))</f>
        <v>0</v>
      </c>
    </row>
    <row r="23" spans="1:3" ht="17.25" customHeight="1">
      <c r="A23" s="9">
        <v>15</v>
      </c>
      <c r="B23" s="9" t="s">
        <v>18</v>
      </c>
      <c r="C23" s="17" t="b">
        <f>IF(ISNUMBER(C19),C19-C22)</f>
        <v>0</v>
      </c>
    </row>
    <row r="24" spans="1:3" ht="17.25" customHeight="1">
      <c r="A24" s="9">
        <v>16</v>
      </c>
      <c r="B24" s="9" t="s">
        <v>19</v>
      </c>
      <c r="C24" s="21" t="s">
        <v>6</v>
      </c>
    </row>
    <row r="25" spans="1:3" ht="64.5" customHeight="1">
      <c r="A25" s="9">
        <v>17</v>
      </c>
      <c r="B25" s="9" t="s">
        <v>20</v>
      </c>
      <c r="C25" s="17">
        <f>'Finální finanční plán'!C64</f>
        <v>0</v>
      </c>
    </row>
    <row r="26" spans="1:3" ht="17.25" customHeight="1">
      <c r="A26" s="9">
        <v>18</v>
      </c>
      <c r="B26" s="9" t="s">
        <v>21</v>
      </c>
      <c r="C26" s="20" t="str">
        <f>IF($C18=0,"0 %",C25/C18)</f>
        <v>0 %</v>
      </c>
    </row>
    <row r="27" spans="1:3" ht="63.75" customHeight="1">
      <c r="A27" s="9">
        <v>19</v>
      </c>
      <c r="B27" s="9" t="s">
        <v>22</v>
      </c>
      <c r="C27" s="17">
        <f>IF(C26&lt;C24,C22,IF((C22-(C25-(PRODUCT(C24,C18))))&lt;0,0,(C22-(C25-(PRODUCT(C24,C18))))))</f>
        <v>0</v>
      </c>
    </row>
    <row r="28" spans="1:3" ht="17.25" customHeight="1">
      <c r="A28" s="12">
        <v>20</v>
      </c>
      <c r="B28" s="12" t="s">
        <v>23</v>
      </c>
      <c r="C28" s="22" t="b">
        <f>IF(ISNUMBER(C19),C19-C27)</f>
        <v>0</v>
      </c>
    </row>
    <row r="29" spans="1:3" ht="17.25" customHeight="1">
      <c r="A29" s="23"/>
      <c r="B29" s="23"/>
      <c r="C29" s="24"/>
    </row>
    <row r="30" spans="1:3" ht="17.25" customHeight="1">
      <c r="A30" s="128" t="s">
        <v>24</v>
      </c>
      <c r="B30" s="128"/>
      <c r="C30" s="128"/>
    </row>
    <row r="31" spans="1:3" ht="17.25" customHeight="1">
      <c r="A31" s="25" t="s">
        <v>25</v>
      </c>
      <c r="B31" s="23"/>
      <c r="C31" s="26"/>
    </row>
    <row r="32" spans="1:3" ht="17.25" customHeight="1">
      <c r="A32" s="25" t="s">
        <v>26</v>
      </c>
      <c r="B32" s="23"/>
      <c r="C32" s="26"/>
    </row>
    <row r="33" spans="1:3" ht="17.25" customHeight="1">
      <c r="A33" s="25" t="s">
        <v>27</v>
      </c>
      <c r="B33" s="23"/>
      <c r="C33" s="26"/>
    </row>
    <row r="34" ht="17.25" customHeight="1"/>
    <row r="35" spans="1:3" ht="30.75" customHeight="1">
      <c r="A35" s="128" t="s">
        <v>28</v>
      </c>
      <c r="B35" s="128"/>
      <c r="C35" s="128"/>
    </row>
    <row r="36" spans="1:3" ht="27.75" customHeight="1">
      <c r="A36" s="128" t="s">
        <v>29</v>
      </c>
      <c r="B36" s="128"/>
      <c r="C36" s="128"/>
    </row>
    <row r="37" spans="1:3" ht="17.25" customHeight="1">
      <c r="A37" s="129" t="s">
        <v>30</v>
      </c>
      <c r="B37" s="129"/>
      <c r="C37" s="129"/>
    </row>
    <row r="38" spans="2:3" ht="37.5" customHeight="1">
      <c r="B38" s="128" t="s">
        <v>31</v>
      </c>
      <c r="C38" s="128"/>
    </row>
    <row r="39" spans="2:3" ht="17.25" customHeight="1">
      <c r="B39" s="129" t="s">
        <v>32</v>
      </c>
      <c r="C39" s="129"/>
    </row>
    <row r="40" spans="1:3" ht="29.25" customHeight="1">
      <c r="A40" s="128" t="s">
        <v>33</v>
      </c>
      <c r="B40" s="128"/>
      <c r="C40" s="128"/>
    </row>
    <row r="41" ht="17.25" customHeight="1"/>
    <row r="42" spans="1:3" ht="139.5" customHeight="1">
      <c r="A42" s="128" t="s">
        <v>34</v>
      </c>
      <c r="B42" s="128"/>
      <c r="C42" s="128"/>
    </row>
  </sheetData>
  <sheetProtection selectLockedCells="1" selectUnlockedCells="1"/>
  <mergeCells count="13">
    <mergeCell ref="A42:C42"/>
    <mergeCell ref="A35:C35"/>
    <mergeCell ref="A36:C36"/>
    <mergeCell ref="A37:C37"/>
    <mergeCell ref="B38:C38"/>
    <mergeCell ref="B39:C39"/>
    <mergeCell ref="A40:C40"/>
    <mergeCell ref="A1:C1"/>
    <mergeCell ref="A2:C2"/>
    <mergeCell ref="A3:C3"/>
    <mergeCell ref="A5:B5"/>
    <mergeCell ref="A6:B6"/>
    <mergeCell ref="A30:C30"/>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V448"/>
  <sheetViews>
    <sheetView zoomScalePageLayoutView="0" workbookViewId="0" topLeftCell="A1">
      <selection activeCell="E4" sqref="E4"/>
    </sheetView>
  </sheetViews>
  <sheetFormatPr defaultColWidth="43.140625" defaultRowHeight="12.75"/>
  <cols>
    <col min="1" max="1" width="6.421875" style="27" customWidth="1"/>
    <col min="2" max="2" width="26.140625" style="27" customWidth="1"/>
    <col min="3" max="3" width="37.140625" style="28" customWidth="1"/>
    <col min="4" max="8" width="17.8515625" style="28" customWidth="1"/>
    <col min="9" max="26" width="11.421875" style="28" customWidth="1"/>
    <col min="27" max="245" width="11.57421875" style="28" customWidth="1"/>
    <col min="246" max="246" width="9.28125" style="28" customWidth="1"/>
    <col min="247" max="16384" width="43.140625" style="28" customWidth="1"/>
  </cols>
  <sheetData>
    <row r="1" spans="1:7" s="29" customFormat="1" ht="24" customHeight="1">
      <c r="A1" s="130" t="s">
        <v>35</v>
      </c>
      <c r="B1" s="130"/>
      <c r="C1" s="130"/>
      <c r="D1" s="130"/>
      <c r="E1" s="130"/>
      <c r="F1" s="130"/>
      <c r="G1" s="130"/>
    </row>
    <row r="2" spans="1:7" s="29" customFormat="1" ht="27.75" customHeight="1">
      <c r="A2" s="30"/>
      <c r="B2" s="30"/>
      <c r="C2" s="30"/>
      <c r="D2" s="30"/>
      <c r="E2" s="30"/>
      <c r="F2" s="30"/>
      <c r="G2" s="30"/>
    </row>
    <row r="3" spans="1:4" ht="17.25" customHeight="1">
      <c r="A3" s="126" t="s">
        <v>3</v>
      </c>
      <c r="B3" s="126"/>
      <c r="C3" s="131" t="str">
        <f>IF('Úvodní list'!C5=0," ",'Úvodní list'!C5)</f>
        <v> </v>
      </c>
      <c r="D3" s="131"/>
    </row>
    <row r="4" spans="1:4" ht="17.25" customHeight="1">
      <c r="A4" s="127" t="s">
        <v>4</v>
      </c>
      <c r="B4" s="127"/>
      <c r="C4" s="131" t="str">
        <f>IF('Úvodní list'!C6=0," ",'Úvodní list'!C6)</f>
        <v> </v>
      </c>
      <c r="D4" s="131"/>
    </row>
    <row r="5" ht="17.25" customHeight="1"/>
    <row r="6" spans="1:5" ht="17.25" customHeight="1">
      <c r="A6" s="132" t="s">
        <v>36</v>
      </c>
      <c r="B6" s="132"/>
      <c r="C6" s="132"/>
      <c r="D6" s="132"/>
      <c r="E6" s="132"/>
    </row>
    <row r="7" spans="1:5" ht="17.25" customHeight="1">
      <c r="A7" s="126" t="s">
        <v>37</v>
      </c>
      <c r="B7" s="126"/>
      <c r="C7" s="133" t="s">
        <v>38</v>
      </c>
      <c r="D7" s="133"/>
      <c r="E7" s="31"/>
    </row>
    <row r="8" spans="1:5" ht="17.25" customHeight="1">
      <c r="A8" s="126"/>
      <c r="B8" s="126"/>
      <c r="C8" s="133" t="s">
        <v>39</v>
      </c>
      <c r="D8" s="133"/>
      <c r="E8" s="31"/>
    </row>
    <row r="9" spans="1:5" ht="17.25" customHeight="1">
      <c r="A9" s="126"/>
      <c r="B9" s="126"/>
      <c r="C9" s="133" t="s">
        <v>40</v>
      </c>
      <c r="D9" s="133"/>
      <c r="E9" s="31"/>
    </row>
    <row r="10" spans="1:7" ht="26.25" customHeight="1">
      <c r="A10" s="134" t="s">
        <v>41</v>
      </c>
      <c r="B10" s="134"/>
      <c r="C10" s="134"/>
      <c r="D10" s="134"/>
      <c r="E10" s="134"/>
      <c r="F10" s="32"/>
      <c r="G10" s="32"/>
    </row>
    <row r="11" spans="1:2" ht="17.25" customHeight="1">
      <c r="A11" s="33"/>
      <c r="B11" s="33"/>
    </row>
    <row r="12" ht="17.25" customHeight="1">
      <c r="A12" s="27" t="s">
        <v>42</v>
      </c>
    </row>
    <row r="13" spans="3:8" ht="27" customHeight="1">
      <c r="C13" s="135" t="s">
        <v>43</v>
      </c>
      <c r="D13" s="135"/>
      <c r="E13" s="135"/>
      <c r="F13" s="135"/>
      <c r="G13" s="135"/>
      <c r="H13" s="135"/>
    </row>
    <row r="14" ht="17.25" customHeight="1">
      <c r="A14" s="27" t="s">
        <v>44</v>
      </c>
    </row>
    <row r="15" spans="3:8" ht="17.25" customHeight="1">
      <c r="C15" s="136" t="s">
        <v>45</v>
      </c>
      <c r="D15" s="136"/>
      <c r="E15" s="136"/>
      <c r="F15" s="136"/>
      <c r="G15" s="136"/>
      <c r="H15" s="136"/>
    </row>
    <row r="16" spans="3:8" ht="39" customHeight="1">
      <c r="C16" s="135" t="s">
        <v>46</v>
      </c>
      <c r="D16" s="135"/>
      <c r="E16" s="135"/>
      <c r="F16" s="135"/>
      <c r="G16" s="135"/>
      <c r="H16" s="135"/>
    </row>
    <row r="17" spans="3:8" ht="49.5" customHeight="1">
      <c r="C17" s="135" t="s">
        <v>47</v>
      </c>
      <c r="D17" s="135"/>
      <c r="E17" s="135"/>
      <c r="F17" s="135"/>
      <c r="G17" s="135"/>
      <c r="H17" s="135"/>
    </row>
    <row r="18" ht="17.25" customHeight="1">
      <c r="A18" s="27" t="s">
        <v>48</v>
      </c>
    </row>
    <row r="19" spans="3:8" ht="17.25" customHeight="1">
      <c r="C19" s="136" t="s">
        <v>49</v>
      </c>
      <c r="D19" s="136"/>
      <c r="E19" s="136"/>
      <c r="F19" s="136"/>
      <c r="G19" s="136"/>
      <c r="H19" s="136"/>
    </row>
    <row r="20" ht="17.25" customHeight="1">
      <c r="A20" s="27" t="s">
        <v>50</v>
      </c>
    </row>
    <row r="21" spans="3:8" ht="17.25" customHeight="1">
      <c r="C21" s="136" t="s">
        <v>51</v>
      </c>
      <c r="D21" s="136"/>
      <c r="E21" s="136"/>
      <c r="F21" s="136"/>
      <c r="G21" s="136"/>
      <c r="H21" s="136"/>
    </row>
    <row r="22" spans="3:8" ht="17.25" customHeight="1">
      <c r="C22" s="136" t="s">
        <v>52</v>
      </c>
      <c r="D22" s="136"/>
      <c r="E22" s="136"/>
      <c r="F22" s="136"/>
      <c r="G22" s="136"/>
      <c r="H22" s="136"/>
    </row>
    <row r="23" spans="3:8" ht="27.75" customHeight="1">
      <c r="C23" s="135" t="s">
        <v>53</v>
      </c>
      <c r="D23" s="135"/>
      <c r="E23" s="135"/>
      <c r="F23" s="135"/>
      <c r="G23" s="135"/>
      <c r="H23" s="135"/>
    </row>
    <row r="24" spans="3:8" ht="17.25" customHeight="1">
      <c r="C24" s="136" t="s">
        <v>54</v>
      </c>
      <c r="D24" s="136"/>
      <c r="E24" s="136"/>
      <c r="F24" s="136"/>
      <c r="G24" s="136"/>
      <c r="H24" s="136"/>
    </row>
    <row r="25" spans="1:7" ht="17.25" customHeight="1">
      <c r="A25" s="27" t="s">
        <v>55</v>
      </c>
      <c r="C25" s="27"/>
      <c r="D25" s="27"/>
      <c r="E25" s="27"/>
      <c r="F25" s="27"/>
      <c r="G25" s="27"/>
    </row>
    <row r="26" spans="3:8" ht="17.25" customHeight="1">
      <c r="C26" s="136" t="s">
        <v>56</v>
      </c>
      <c r="D26" s="136"/>
      <c r="E26" s="136"/>
      <c r="F26" s="136"/>
      <c r="G26" s="136"/>
      <c r="H26" s="136"/>
    </row>
    <row r="27" spans="6:7" ht="27.75" customHeight="1">
      <c r="F27" s="27"/>
      <c r="G27" s="27"/>
    </row>
    <row r="28" spans="1:9" ht="17.25" customHeight="1">
      <c r="A28" s="137" t="s">
        <v>57</v>
      </c>
      <c r="B28" s="137"/>
      <c r="C28" s="137"/>
      <c r="D28" s="34" t="s">
        <v>58</v>
      </c>
      <c r="E28" s="34" t="s">
        <v>59</v>
      </c>
      <c r="F28" s="34" t="s">
        <v>60</v>
      </c>
      <c r="G28" s="35" t="s">
        <v>61</v>
      </c>
      <c r="H28" s="35" t="s">
        <v>62</v>
      </c>
      <c r="I28" s="36"/>
    </row>
    <row r="29" spans="1:8" ht="17.25" customHeight="1">
      <c r="A29" s="137"/>
      <c r="B29" s="137"/>
      <c r="C29" s="137"/>
      <c r="D29" s="138" t="s">
        <v>63</v>
      </c>
      <c r="E29" s="138" t="s">
        <v>64</v>
      </c>
      <c r="F29" s="138" t="s">
        <v>65</v>
      </c>
      <c r="G29" s="138" t="s">
        <v>66</v>
      </c>
      <c r="H29" s="138" t="s">
        <v>67</v>
      </c>
    </row>
    <row r="30" spans="1:8" ht="17.25" customHeight="1">
      <c r="A30" s="137"/>
      <c r="B30" s="137"/>
      <c r="C30" s="137"/>
      <c r="D30" s="138"/>
      <c r="E30" s="138"/>
      <c r="F30" s="138"/>
      <c r="G30" s="138"/>
      <c r="H30" s="138"/>
    </row>
    <row r="31" spans="1:8" ht="17.25" customHeight="1">
      <c r="A31" s="137"/>
      <c r="B31" s="137"/>
      <c r="C31" s="137"/>
      <c r="D31" s="138"/>
      <c r="E31" s="138"/>
      <c r="F31" s="138"/>
      <c r="G31" s="138"/>
      <c r="H31" s="138"/>
    </row>
    <row r="32" spans="1:8" ht="17.25" customHeight="1">
      <c r="A32" s="137"/>
      <c r="B32" s="137"/>
      <c r="C32" s="137"/>
      <c r="D32" s="138"/>
      <c r="E32" s="138"/>
      <c r="F32" s="138"/>
      <c r="G32" s="138"/>
      <c r="H32" s="138"/>
    </row>
    <row r="33" spans="1:8" ht="9" customHeight="1">
      <c r="A33" s="139"/>
      <c r="B33" s="139"/>
      <c r="C33" s="139"/>
      <c r="D33" s="139"/>
      <c r="E33" s="139"/>
      <c r="F33" s="139"/>
      <c r="G33" s="139"/>
      <c r="H33" s="139"/>
    </row>
    <row r="34" spans="1:8" ht="21.75" customHeight="1">
      <c r="A34" s="37">
        <v>1</v>
      </c>
      <c r="B34" s="140" t="s">
        <v>68</v>
      </c>
      <c r="C34" s="140"/>
      <c r="D34" s="140"/>
      <c r="E34" s="140"/>
      <c r="F34" s="140"/>
      <c r="G34" s="140"/>
      <c r="H34" s="140"/>
    </row>
    <row r="35" spans="1:8" ht="17.25" customHeight="1">
      <c r="A35" s="38">
        <v>101</v>
      </c>
      <c r="B35" s="141" t="s">
        <v>69</v>
      </c>
      <c r="C35" s="141"/>
      <c r="D35" s="39">
        <v>0</v>
      </c>
      <c r="E35" s="39">
        <v>0</v>
      </c>
      <c r="F35" s="39">
        <v>0</v>
      </c>
      <c r="G35" s="40">
        <v>0</v>
      </c>
      <c r="H35" s="41">
        <f aca="true" t="shared" si="0" ref="H35:H47">(F35-E35)*G35</f>
        <v>0</v>
      </c>
    </row>
    <row r="36" spans="1:8" ht="17.25" customHeight="1">
      <c r="A36" s="38">
        <v>102</v>
      </c>
      <c r="B36" s="141" t="s">
        <v>70</v>
      </c>
      <c r="C36" s="141"/>
      <c r="D36" s="39">
        <v>0</v>
      </c>
      <c r="E36" s="39">
        <v>0</v>
      </c>
      <c r="F36" s="39">
        <v>0</v>
      </c>
      <c r="G36" s="40">
        <v>0</v>
      </c>
      <c r="H36" s="41">
        <f t="shared" si="0"/>
        <v>0</v>
      </c>
    </row>
    <row r="37" spans="1:8" ht="17.25" customHeight="1">
      <c r="A37" s="38">
        <v>103</v>
      </c>
      <c r="B37" s="141" t="s">
        <v>71</v>
      </c>
      <c r="C37" s="141"/>
      <c r="D37" s="39">
        <v>0</v>
      </c>
      <c r="E37" s="39">
        <v>0</v>
      </c>
      <c r="F37" s="39">
        <v>0</v>
      </c>
      <c r="G37" s="40">
        <v>0</v>
      </c>
      <c r="H37" s="41">
        <f t="shared" si="0"/>
        <v>0</v>
      </c>
    </row>
    <row r="38" spans="1:8" ht="17.25" customHeight="1">
      <c r="A38" s="38">
        <v>104</v>
      </c>
      <c r="B38" s="141" t="s">
        <v>72</v>
      </c>
      <c r="C38" s="141"/>
      <c r="D38" s="39">
        <v>0</v>
      </c>
      <c r="E38" s="39">
        <v>0</v>
      </c>
      <c r="F38" s="39">
        <v>0</v>
      </c>
      <c r="G38" s="40">
        <v>0</v>
      </c>
      <c r="H38" s="41">
        <f t="shared" si="0"/>
        <v>0</v>
      </c>
    </row>
    <row r="39" spans="1:8" ht="17.25" customHeight="1">
      <c r="A39" s="38">
        <v>105</v>
      </c>
      <c r="B39" s="141" t="s">
        <v>73</v>
      </c>
      <c r="C39" s="141"/>
      <c r="D39" s="39">
        <v>0</v>
      </c>
      <c r="E39" s="39">
        <v>0</v>
      </c>
      <c r="F39" s="39">
        <v>0</v>
      </c>
      <c r="G39" s="40">
        <v>0</v>
      </c>
      <c r="H39" s="41">
        <f t="shared" si="0"/>
        <v>0</v>
      </c>
    </row>
    <row r="40" spans="1:8" ht="17.25" customHeight="1">
      <c r="A40" s="38">
        <v>106</v>
      </c>
      <c r="B40" s="141" t="s">
        <v>74</v>
      </c>
      <c r="C40" s="141"/>
      <c r="D40" s="39">
        <v>0</v>
      </c>
      <c r="E40" s="39">
        <v>0</v>
      </c>
      <c r="F40" s="39">
        <v>0</v>
      </c>
      <c r="G40" s="40">
        <v>0</v>
      </c>
      <c r="H40" s="41">
        <f t="shared" si="0"/>
        <v>0</v>
      </c>
    </row>
    <row r="41" spans="1:8" ht="17.25" customHeight="1">
      <c r="A41" s="38">
        <v>107</v>
      </c>
      <c r="B41" s="141" t="s">
        <v>75</v>
      </c>
      <c r="C41" s="141"/>
      <c r="D41" s="39">
        <v>0</v>
      </c>
      <c r="E41" s="39">
        <v>0</v>
      </c>
      <c r="F41" s="39">
        <v>0</v>
      </c>
      <c r="G41" s="40">
        <v>0</v>
      </c>
      <c r="H41" s="41">
        <f t="shared" si="0"/>
        <v>0</v>
      </c>
    </row>
    <row r="42" spans="1:8" ht="17.25" customHeight="1">
      <c r="A42" s="38">
        <v>108</v>
      </c>
      <c r="B42" s="141" t="s">
        <v>76</v>
      </c>
      <c r="C42" s="141"/>
      <c r="D42" s="39">
        <v>0</v>
      </c>
      <c r="E42" s="39">
        <v>0</v>
      </c>
      <c r="F42" s="39">
        <v>0</v>
      </c>
      <c r="G42" s="40">
        <v>0</v>
      </c>
      <c r="H42" s="41">
        <f t="shared" si="0"/>
        <v>0</v>
      </c>
    </row>
    <row r="43" spans="1:8" ht="17.25" customHeight="1">
      <c r="A43" s="38">
        <v>109</v>
      </c>
      <c r="B43" s="141" t="s">
        <v>77</v>
      </c>
      <c r="C43" s="141"/>
      <c r="D43" s="39">
        <v>0</v>
      </c>
      <c r="E43" s="39">
        <v>0</v>
      </c>
      <c r="F43" s="39">
        <v>0</v>
      </c>
      <c r="G43" s="40">
        <v>0</v>
      </c>
      <c r="H43" s="41">
        <f t="shared" si="0"/>
        <v>0</v>
      </c>
    </row>
    <row r="44" spans="1:8" ht="17.25" customHeight="1">
      <c r="A44" s="38">
        <v>110</v>
      </c>
      <c r="B44" s="141" t="s">
        <v>78</v>
      </c>
      <c r="C44" s="141"/>
      <c r="D44" s="39">
        <v>0</v>
      </c>
      <c r="E44" s="39">
        <v>0</v>
      </c>
      <c r="F44" s="39">
        <v>0</v>
      </c>
      <c r="G44" s="40">
        <v>0</v>
      </c>
      <c r="H44" s="41">
        <f t="shared" si="0"/>
        <v>0</v>
      </c>
    </row>
    <row r="45" spans="1:8" ht="17.25" customHeight="1">
      <c r="A45" s="38">
        <v>111</v>
      </c>
      <c r="B45" s="141" t="s">
        <v>79</v>
      </c>
      <c r="C45" s="141"/>
      <c r="D45" s="39">
        <v>0</v>
      </c>
      <c r="E45" s="39">
        <v>0</v>
      </c>
      <c r="F45" s="39">
        <v>0</v>
      </c>
      <c r="G45" s="40">
        <v>0</v>
      </c>
      <c r="H45" s="41">
        <f t="shared" si="0"/>
        <v>0</v>
      </c>
    </row>
    <row r="46" spans="1:8" ht="17.25" customHeight="1">
      <c r="A46" s="38">
        <v>112</v>
      </c>
      <c r="B46" s="141" t="s">
        <v>80</v>
      </c>
      <c r="C46" s="141"/>
      <c r="D46" s="39">
        <v>0</v>
      </c>
      <c r="E46" s="39">
        <v>0</v>
      </c>
      <c r="F46" s="39">
        <v>0</v>
      </c>
      <c r="G46" s="40">
        <v>0</v>
      </c>
      <c r="H46" s="41">
        <f t="shared" si="0"/>
        <v>0</v>
      </c>
    </row>
    <row r="47" spans="1:8" ht="17.25" customHeight="1">
      <c r="A47" s="38">
        <v>113</v>
      </c>
      <c r="B47" s="142" t="s">
        <v>81</v>
      </c>
      <c r="C47" s="142"/>
      <c r="D47" s="39">
        <v>0</v>
      </c>
      <c r="E47" s="39">
        <v>0</v>
      </c>
      <c r="F47" s="39">
        <v>0</v>
      </c>
      <c r="G47" s="40">
        <v>0</v>
      </c>
      <c r="H47" s="41">
        <f t="shared" si="0"/>
        <v>0</v>
      </c>
    </row>
    <row r="48" spans="1:8" ht="17.25" customHeight="1">
      <c r="A48" s="42"/>
      <c r="B48" s="143" t="s">
        <v>82</v>
      </c>
      <c r="C48" s="143"/>
      <c r="D48" s="44">
        <f>SUM(D35:D47)</f>
        <v>0</v>
      </c>
      <c r="E48" s="44">
        <f>SUM(E35:E47)</f>
        <v>0</v>
      </c>
      <c r="F48" s="44">
        <f>SUM(F35:F47)</f>
        <v>0</v>
      </c>
      <c r="G48" s="45"/>
      <c r="H48" s="44">
        <f>SUM(H35:H47)</f>
        <v>0</v>
      </c>
    </row>
    <row r="49" spans="1:8" ht="9" customHeight="1">
      <c r="A49" s="139"/>
      <c r="B49" s="139"/>
      <c r="C49" s="139"/>
      <c r="D49" s="139"/>
      <c r="E49" s="139"/>
      <c r="F49" s="139"/>
      <c r="G49" s="139"/>
      <c r="H49" s="139"/>
    </row>
    <row r="50" spans="1:8" ht="21.75" customHeight="1">
      <c r="A50" s="37">
        <v>2</v>
      </c>
      <c r="B50" s="140" t="s">
        <v>83</v>
      </c>
      <c r="C50" s="140"/>
      <c r="D50" s="140"/>
      <c r="E50" s="140"/>
      <c r="F50" s="140"/>
      <c r="G50" s="140"/>
      <c r="H50" s="140"/>
    </row>
    <row r="51" spans="1:8" ht="17.25" customHeight="1">
      <c r="A51" s="38">
        <v>201</v>
      </c>
      <c r="B51" s="141" t="s">
        <v>84</v>
      </c>
      <c r="C51" s="141"/>
      <c r="D51" s="39">
        <v>0</v>
      </c>
      <c r="E51" s="39">
        <v>0</v>
      </c>
      <c r="F51" s="39">
        <v>0</v>
      </c>
      <c r="G51" s="40">
        <v>0</v>
      </c>
      <c r="H51" s="41">
        <f aca="true" t="shared" si="1" ref="H51:H82">(F51-E51)*G51</f>
        <v>0</v>
      </c>
    </row>
    <row r="52" spans="1:8" ht="17.25" customHeight="1">
      <c r="A52" s="38">
        <v>202</v>
      </c>
      <c r="B52" s="141" t="s">
        <v>85</v>
      </c>
      <c r="C52" s="141"/>
      <c r="D52" s="39">
        <v>0</v>
      </c>
      <c r="E52" s="39">
        <v>0</v>
      </c>
      <c r="F52" s="39">
        <v>0</v>
      </c>
      <c r="G52" s="40">
        <v>0</v>
      </c>
      <c r="H52" s="41">
        <f t="shared" si="1"/>
        <v>0</v>
      </c>
    </row>
    <row r="53" spans="1:8" ht="17.25" customHeight="1">
      <c r="A53" s="38">
        <v>203</v>
      </c>
      <c r="B53" s="141" t="s">
        <v>86</v>
      </c>
      <c r="C53" s="141"/>
      <c r="D53" s="39">
        <v>0</v>
      </c>
      <c r="E53" s="39">
        <v>0</v>
      </c>
      <c r="F53" s="39">
        <v>0</v>
      </c>
      <c r="G53" s="40">
        <v>0</v>
      </c>
      <c r="H53" s="41">
        <f t="shared" si="1"/>
        <v>0</v>
      </c>
    </row>
    <row r="54" spans="1:8" ht="17.25" customHeight="1">
      <c r="A54" s="38">
        <v>204</v>
      </c>
      <c r="B54" s="141" t="s">
        <v>87</v>
      </c>
      <c r="C54" s="141"/>
      <c r="D54" s="39">
        <v>0</v>
      </c>
      <c r="E54" s="39">
        <v>0</v>
      </c>
      <c r="F54" s="39">
        <v>0</v>
      </c>
      <c r="G54" s="40">
        <v>0</v>
      </c>
      <c r="H54" s="41">
        <f t="shared" si="1"/>
        <v>0</v>
      </c>
    </row>
    <row r="55" spans="1:8" ht="17.25" customHeight="1">
      <c r="A55" s="38">
        <v>205</v>
      </c>
      <c r="B55" s="141" t="s">
        <v>88</v>
      </c>
      <c r="C55" s="141"/>
      <c r="D55" s="39">
        <v>0</v>
      </c>
      <c r="E55" s="39">
        <v>0</v>
      </c>
      <c r="F55" s="39">
        <v>0</v>
      </c>
      <c r="G55" s="40">
        <v>0</v>
      </c>
      <c r="H55" s="41">
        <f t="shared" si="1"/>
        <v>0</v>
      </c>
    </row>
    <row r="56" spans="1:8" ht="17.25" customHeight="1">
      <c r="A56" s="38">
        <v>206</v>
      </c>
      <c r="B56" s="141" t="s">
        <v>89</v>
      </c>
      <c r="C56" s="141"/>
      <c r="D56" s="39">
        <v>0</v>
      </c>
      <c r="E56" s="39">
        <v>0</v>
      </c>
      <c r="F56" s="39">
        <v>0</v>
      </c>
      <c r="G56" s="40">
        <v>0</v>
      </c>
      <c r="H56" s="41">
        <f t="shared" si="1"/>
        <v>0</v>
      </c>
    </row>
    <row r="57" spans="1:8" ht="17.25" customHeight="1">
      <c r="A57" s="38">
        <v>207</v>
      </c>
      <c r="B57" s="141" t="s">
        <v>90</v>
      </c>
      <c r="C57" s="141"/>
      <c r="D57" s="39">
        <v>0</v>
      </c>
      <c r="E57" s="39">
        <v>0</v>
      </c>
      <c r="F57" s="39">
        <v>0</v>
      </c>
      <c r="G57" s="40">
        <v>0</v>
      </c>
      <c r="H57" s="41">
        <f t="shared" si="1"/>
        <v>0</v>
      </c>
    </row>
    <row r="58" spans="1:8" ht="17.25" customHeight="1">
      <c r="A58" s="38">
        <v>208</v>
      </c>
      <c r="B58" s="141" t="s">
        <v>91</v>
      </c>
      <c r="C58" s="141"/>
      <c r="D58" s="39">
        <v>0</v>
      </c>
      <c r="E58" s="39">
        <v>0</v>
      </c>
      <c r="F58" s="39">
        <v>0</v>
      </c>
      <c r="G58" s="40">
        <v>0</v>
      </c>
      <c r="H58" s="41">
        <f t="shared" si="1"/>
        <v>0</v>
      </c>
    </row>
    <row r="59" spans="1:8" ht="17.25" customHeight="1">
      <c r="A59" s="38">
        <v>209</v>
      </c>
      <c r="B59" s="141" t="s">
        <v>92</v>
      </c>
      <c r="C59" s="141"/>
      <c r="D59" s="39">
        <v>0</v>
      </c>
      <c r="E59" s="39">
        <v>0</v>
      </c>
      <c r="F59" s="39">
        <v>0</v>
      </c>
      <c r="G59" s="40">
        <v>0</v>
      </c>
      <c r="H59" s="41">
        <f t="shared" si="1"/>
        <v>0</v>
      </c>
    </row>
    <row r="60" spans="1:8" ht="17.25" customHeight="1">
      <c r="A60" s="38">
        <v>210</v>
      </c>
      <c r="B60" s="141" t="s">
        <v>93</v>
      </c>
      <c r="C60" s="141"/>
      <c r="D60" s="39">
        <v>0</v>
      </c>
      <c r="E60" s="39">
        <v>0</v>
      </c>
      <c r="F60" s="39">
        <v>0</v>
      </c>
      <c r="G60" s="40">
        <v>0</v>
      </c>
      <c r="H60" s="41">
        <f t="shared" si="1"/>
        <v>0</v>
      </c>
    </row>
    <row r="61" spans="1:8" ht="17.25" customHeight="1">
      <c r="A61" s="38">
        <v>211</v>
      </c>
      <c r="B61" s="141" t="s">
        <v>94</v>
      </c>
      <c r="C61" s="141"/>
      <c r="D61" s="39">
        <v>0</v>
      </c>
      <c r="E61" s="39">
        <v>0</v>
      </c>
      <c r="F61" s="39">
        <v>0</v>
      </c>
      <c r="G61" s="40">
        <v>0</v>
      </c>
      <c r="H61" s="41">
        <f t="shared" si="1"/>
        <v>0</v>
      </c>
    </row>
    <row r="62" spans="1:8" ht="17.25" customHeight="1">
      <c r="A62" s="38">
        <v>212</v>
      </c>
      <c r="B62" s="141" t="s">
        <v>95</v>
      </c>
      <c r="C62" s="141"/>
      <c r="D62" s="39">
        <v>0</v>
      </c>
      <c r="E62" s="39">
        <v>0</v>
      </c>
      <c r="F62" s="39">
        <v>0</v>
      </c>
      <c r="G62" s="40">
        <v>0</v>
      </c>
      <c r="H62" s="41">
        <f t="shared" si="1"/>
        <v>0</v>
      </c>
    </row>
    <row r="63" spans="1:8" ht="17.25" customHeight="1">
      <c r="A63" s="38">
        <v>213</v>
      </c>
      <c r="B63" s="141" t="s">
        <v>96</v>
      </c>
      <c r="C63" s="141"/>
      <c r="D63" s="39">
        <v>0</v>
      </c>
      <c r="E63" s="39">
        <v>0</v>
      </c>
      <c r="F63" s="39">
        <v>0</v>
      </c>
      <c r="G63" s="40">
        <v>0</v>
      </c>
      <c r="H63" s="41">
        <f t="shared" si="1"/>
        <v>0</v>
      </c>
    </row>
    <row r="64" spans="1:8" ht="17.25" customHeight="1">
      <c r="A64" s="38">
        <v>214</v>
      </c>
      <c r="B64" s="141" t="s">
        <v>97</v>
      </c>
      <c r="C64" s="141"/>
      <c r="D64" s="39">
        <v>0</v>
      </c>
      <c r="E64" s="39">
        <v>0</v>
      </c>
      <c r="F64" s="39">
        <v>0</v>
      </c>
      <c r="G64" s="40">
        <v>0</v>
      </c>
      <c r="H64" s="41">
        <f t="shared" si="1"/>
        <v>0</v>
      </c>
    </row>
    <row r="65" spans="1:8" ht="17.25" customHeight="1">
      <c r="A65" s="38">
        <v>215</v>
      </c>
      <c r="B65" s="141" t="s">
        <v>98</v>
      </c>
      <c r="C65" s="141"/>
      <c r="D65" s="39">
        <v>0</v>
      </c>
      <c r="E65" s="39">
        <v>0</v>
      </c>
      <c r="F65" s="39">
        <v>0</v>
      </c>
      <c r="G65" s="40">
        <v>0</v>
      </c>
      <c r="H65" s="41">
        <f t="shared" si="1"/>
        <v>0</v>
      </c>
    </row>
    <row r="66" spans="1:8" ht="17.25" customHeight="1">
      <c r="A66" s="38">
        <v>216</v>
      </c>
      <c r="B66" s="141" t="s">
        <v>99</v>
      </c>
      <c r="C66" s="141"/>
      <c r="D66" s="39">
        <v>0</v>
      </c>
      <c r="E66" s="39">
        <v>0</v>
      </c>
      <c r="F66" s="39">
        <v>0</v>
      </c>
      <c r="G66" s="40">
        <v>0</v>
      </c>
      <c r="H66" s="41">
        <f t="shared" si="1"/>
        <v>0</v>
      </c>
    </row>
    <row r="67" spans="1:256" s="46" customFormat="1" ht="17.25" customHeight="1">
      <c r="A67" s="38">
        <v>217</v>
      </c>
      <c r="B67" s="141" t="s">
        <v>100</v>
      </c>
      <c r="C67" s="141"/>
      <c r="D67" s="39">
        <v>0</v>
      </c>
      <c r="E67" s="39">
        <v>0</v>
      </c>
      <c r="F67" s="39">
        <v>0</v>
      </c>
      <c r="G67" s="40">
        <v>0</v>
      </c>
      <c r="H67" s="41">
        <f t="shared" si="1"/>
        <v>0</v>
      </c>
      <c r="IT67" s="28"/>
      <c r="IU67" s="28"/>
      <c r="IV67" s="28"/>
    </row>
    <row r="68" spans="1:8" ht="17.25" customHeight="1">
      <c r="A68" s="38">
        <v>218</v>
      </c>
      <c r="B68" s="141" t="s">
        <v>101</v>
      </c>
      <c r="C68" s="141"/>
      <c r="D68" s="39">
        <v>0</v>
      </c>
      <c r="E68" s="39">
        <v>0</v>
      </c>
      <c r="F68" s="39">
        <v>0</v>
      </c>
      <c r="G68" s="40">
        <v>0</v>
      </c>
      <c r="H68" s="41">
        <f t="shared" si="1"/>
        <v>0</v>
      </c>
    </row>
    <row r="69" spans="1:8" ht="17.25" customHeight="1">
      <c r="A69" s="38">
        <v>219</v>
      </c>
      <c r="B69" s="141" t="s">
        <v>102</v>
      </c>
      <c r="C69" s="141"/>
      <c r="D69" s="39">
        <v>0</v>
      </c>
      <c r="E69" s="39">
        <v>0</v>
      </c>
      <c r="F69" s="39">
        <v>0</v>
      </c>
      <c r="G69" s="40">
        <v>0</v>
      </c>
      <c r="H69" s="41">
        <f t="shared" si="1"/>
        <v>0</v>
      </c>
    </row>
    <row r="70" spans="1:8" ht="17.25" customHeight="1">
      <c r="A70" s="38">
        <v>220</v>
      </c>
      <c r="B70" s="141" t="s">
        <v>103</v>
      </c>
      <c r="C70" s="141"/>
      <c r="D70" s="39">
        <v>0</v>
      </c>
      <c r="E70" s="39">
        <v>0</v>
      </c>
      <c r="F70" s="39">
        <v>0</v>
      </c>
      <c r="G70" s="40">
        <v>0</v>
      </c>
      <c r="H70" s="41">
        <f t="shared" si="1"/>
        <v>0</v>
      </c>
    </row>
    <row r="71" spans="1:8" ht="17.25" customHeight="1">
      <c r="A71" s="38">
        <v>221</v>
      </c>
      <c r="B71" s="141" t="s">
        <v>104</v>
      </c>
      <c r="C71" s="141"/>
      <c r="D71" s="39">
        <v>0</v>
      </c>
      <c r="E71" s="39">
        <v>0</v>
      </c>
      <c r="F71" s="39">
        <v>0</v>
      </c>
      <c r="G71" s="40">
        <v>0</v>
      </c>
      <c r="H71" s="41">
        <f t="shared" si="1"/>
        <v>0</v>
      </c>
    </row>
    <row r="72" spans="1:8" ht="17.25" customHeight="1">
      <c r="A72" s="38">
        <v>222</v>
      </c>
      <c r="B72" s="141" t="s">
        <v>105</v>
      </c>
      <c r="C72" s="141"/>
      <c r="D72" s="39">
        <v>0</v>
      </c>
      <c r="E72" s="39">
        <v>0</v>
      </c>
      <c r="F72" s="39">
        <v>0</v>
      </c>
      <c r="G72" s="40">
        <v>0</v>
      </c>
      <c r="H72" s="41">
        <f t="shared" si="1"/>
        <v>0</v>
      </c>
    </row>
    <row r="73" spans="1:8" ht="17.25" customHeight="1">
      <c r="A73" s="38">
        <v>223</v>
      </c>
      <c r="B73" s="141" t="s">
        <v>106</v>
      </c>
      <c r="C73" s="141"/>
      <c r="D73" s="39">
        <v>0</v>
      </c>
      <c r="E73" s="39">
        <v>0</v>
      </c>
      <c r="F73" s="39">
        <v>0</v>
      </c>
      <c r="G73" s="40">
        <v>0</v>
      </c>
      <c r="H73" s="41">
        <f t="shared" si="1"/>
        <v>0</v>
      </c>
    </row>
    <row r="74" spans="1:8" ht="17.25" customHeight="1">
      <c r="A74" s="38">
        <v>224</v>
      </c>
      <c r="B74" s="141" t="s">
        <v>107</v>
      </c>
      <c r="C74" s="141"/>
      <c r="D74" s="39">
        <v>0</v>
      </c>
      <c r="E74" s="39">
        <v>0</v>
      </c>
      <c r="F74" s="39">
        <v>0</v>
      </c>
      <c r="G74" s="40">
        <v>0</v>
      </c>
      <c r="H74" s="41">
        <f t="shared" si="1"/>
        <v>0</v>
      </c>
    </row>
    <row r="75" spans="1:8" ht="17.25" customHeight="1">
      <c r="A75" s="38">
        <v>225</v>
      </c>
      <c r="B75" s="141" t="s">
        <v>108</v>
      </c>
      <c r="C75" s="141"/>
      <c r="D75" s="39">
        <v>0</v>
      </c>
      <c r="E75" s="39">
        <v>0</v>
      </c>
      <c r="F75" s="39">
        <v>0</v>
      </c>
      <c r="G75" s="40">
        <v>0</v>
      </c>
      <c r="H75" s="41">
        <f t="shared" si="1"/>
        <v>0</v>
      </c>
    </row>
    <row r="76" spans="1:8" ht="17.25" customHeight="1">
      <c r="A76" s="38">
        <v>226</v>
      </c>
      <c r="B76" s="141" t="s">
        <v>109</v>
      </c>
      <c r="C76" s="141"/>
      <c r="D76" s="39">
        <v>0</v>
      </c>
      <c r="E76" s="39">
        <v>0</v>
      </c>
      <c r="F76" s="39">
        <v>0</v>
      </c>
      <c r="G76" s="40">
        <v>0</v>
      </c>
      <c r="H76" s="41">
        <f t="shared" si="1"/>
        <v>0</v>
      </c>
    </row>
    <row r="77" spans="1:8" ht="17.25" customHeight="1">
      <c r="A77" s="38">
        <v>227</v>
      </c>
      <c r="B77" s="141" t="s">
        <v>110</v>
      </c>
      <c r="C77" s="141"/>
      <c r="D77" s="39">
        <v>0</v>
      </c>
      <c r="E77" s="39">
        <v>0</v>
      </c>
      <c r="F77" s="39">
        <v>0</v>
      </c>
      <c r="G77" s="40">
        <v>0</v>
      </c>
      <c r="H77" s="41">
        <f t="shared" si="1"/>
        <v>0</v>
      </c>
    </row>
    <row r="78" spans="1:8" ht="17.25" customHeight="1">
      <c r="A78" s="38">
        <v>228</v>
      </c>
      <c r="B78" s="141" t="s">
        <v>111</v>
      </c>
      <c r="C78" s="141"/>
      <c r="D78" s="39">
        <v>0</v>
      </c>
      <c r="E78" s="39">
        <v>0</v>
      </c>
      <c r="F78" s="39">
        <v>0</v>
      </c>
      <c r="G78" s="40">
        <v>0</v>
      </c>
      <c r="H78" s="41">
        <f t="shared" si="1"/>
        <v>0</v>
      </c>
    </row>
    <row r="79" spans="1:8" ht="17.25" customHeight="1">
      <c r="A79" s="38">
        <v>229</v>
      </c>
      <c r="B79" s="141" t="s">
        <v>112</v>
      </c>
      <c r="C79" s="141"/>
      <c r="D79" s="39">
        <v>0</v>
      </c>
      <c r="E79" s="39">
        <v>0</v>
      </c>
      <c r="F79" s="39">
        <v>0</v>
      </c>
      <c r="G79" s="40">
        <v>0</v>
      </c>
      <c r="H79" s="41">
        <f t="shared" si="1"/>
        <v>0</v>
      </c>
    </row>
    <row r="80" spans="1:8" ht="17.25" customHeight="1">
      <c r="A80" s="38">
        <v>230</v>
      </c>
      <c r="B80" s="141" t="s">
        <v>113</v>
      </c>
      <c r="C80" s="141"/>
      <c r="D80" s="39">
        <v>0</v>
      </c>
      <c r="E80" s="39">
        <v>0</v>
      </c>
      <c r="F80" s="39">
        <v>0</v>
      </c>
      <c r="G80" s="40">
        <v>0</v>
      </c>
      <c r="H80" s="41">
        <f t="shared" si="1"/>
        <v>0</v>
      </c>
    </row>
    <row r="81" spans="1:8" ht="17.25" customHeight="1">
      <c r="A81" s="38">
        <v>231</v>
      </c>
      <c r="B81" s="141" t="s">
        <v>114</v>
      </c>
      <c r="C81" s="141"/>
      <c r="D81" s="39">
        <v>0</v>
      </c>
      <c r="E81" s="39">
        <v>0</v>
      </c>
      <c r="F81" s="39">
        <v>0</v>
      </c>
      <c r="G81" s="40">
        <v>0</v>
      </c>
      <c r="H81" s="41">
        <f t="shared" si="1"/>
        <v>0</v>
      </c>
    </row>
    <row r="82" spans="1:8" ht="17.25" customHeight="1">
      <c r="A82" s="38">
        <v>232</v>
      </c>
      <c r="B82" s="142" t="s">
        <v>81</v>
      </c>
      <c r="C82" s="142"/>
      <c r="D82" s="39">
        <v>0</v>
      </c>
      <c r="E82" s="39">
        <v>0</v>
      </c>
      <c r="F82" s="39">
        <v>0</v>
      </c>
      <c r="G82" s="40">
        <v>0</v>
      </c>
      <c r="H82" s="41">
        <f t="shared" si="1"/>
        <v>0</v>
      </c>
    </row>
    <row r="83" spans="1:8" ht="17.25" customHeight="1">
      <c r="A83" s="43"/>
      <c r="B83" s="143" t="s">
        <v>82</v>
      </c>
      <c r="C83" s="143"/>
      <c r="D83" s="44">
        <f>SUM(D51:D82)</f>
        <v>0</v>
      </c>
      <c r="E83" s="44">
        <f>SUM(E51:E82)</f>
        <v>0</v>
      </c>
      <c r="F83" s="44">
        <f>SUM(F51:F82)</f>
        <v>0</v>
      </c>
      <c r="G83" s="45"/>
      <c r="H83" s="44">
        <f>SUM(H51:H82)</f>
        <v>0</v>
      </c>
    </row>
    <row r="84" spans="1:8" ht="9" customHeight="1">
      <c r="A84" s="139"/>
      <c r="B84" s="139"/>
      <c r="C84" s="139"/>
      <c r="D84" s="139"/>
      <c r="E84" s="139"/>
      <c r="F84" s="139"/>
      <c r="G84" s="139"/>
      <c r="H84" s="139"/>
    </row>
    <row r="85" spans="1:8" ht="21.75" customHeight="1">
      <c r="A85" s="47">
        <v>3</v>
      </c>
      <c r="B85" s="144" t="s">
        <v>115</v>
      </c>
      <c r="C85" s="144"/>
      <c r="D85" s="144"/>
      <c r="E85" s="144"/>
      <c r="F85" s="144"/>
      <c r="G85" s="144"/>
      <c r="H85" s="144"/>
    </row>
    <row r="86" spans="1:8" ht="17.25" customHeight="1">
      <c r="A86" s="38">
        <v>301</v>
      </c>
      <c r="B86" s="141" t="s">
        <v>116</v>
      </c>
      <c r="C86" s="141"/>
      <c r="D86" s="39">
        <v>0</v>
      </c>
      <c r="E86" s="39">
        <v>0</v>
      </c>
      <c r="F86" s="39">
        <v>0</v>
      </c>
      <c r="G86" s="40">
        <v>0</v>
      </c>
      <c r="H86" s="41">
        <f aca="true" t="shared" si="2" ref="H86:H91">(F86-E86)*G86</f>
        <v>0</v>
      </c>
    </row>
    <row r="87" spans="1:8" ht="17.25" customHeight="1">
      <c r="A87" s="38">
        <v>302</v>
      </c>
      <c r="B87" s="141" t="s">
        <v>117</v>
      </c>
      <c r="C87" s="141"/>
      <c r="D87" s="39">
        <v>0</v>
      </c>
      <c r="E87" s="39">
        <v>0</v>
      </c>
      <c r="F87" s="39">
        <v>0</v>
      </c>
      <c r="G87" s="40">
        <v>0</v>
      </c>
      <c r="H87" s="41">
        <f t="shared" si="2"/>
        <v>0</v>
      </c>
    </row>
    <row r="88" spans="1:8" ht="17.25" customHeight="1">
      <c r="A88" s="38">
        <v>303</v>
      </c>
      <c r="B88" s="141" t="s">
        <v>118</v>
      </c>
      <c r="C88" s="141"/>
      <c r="D88" s="39">
        <v>0</v>
      </c>
      <c r="E88" s="39">
        <v>0</v>
      </c>
      <c r="F88" s="39">
        <v>0</v>
      </c>
      <c r="G88" s="40">
        <v>0</v>
      </c>
      <c r="H88" s="41">
        <f t="shared" si="2"/>
        <v>0</v>
      </c>
    </row>
    <row r="89" spans="1:8" ht="17.25" customHeight="1">
      <c r="A89" s="38">
        <v>304</v>
      </c>
      <c r="B89" s="141" t="s">
        <v>119</v>
      </c>
      <c r="C89" s="141"/>
      <c r="D89" s="39">
        <v>0</v>
      </c>
      <c r="E89" s="39">
        <v>0</v>
      </c>
      <c r="F89" s="39">
        <v>0</v>
      </c>
      <c r="G89" s="40">
        <v>0</v>
      </c>
      <c r="H89" s="41">
        <f t="shared" si="2"/>
        <v>0</v>
      </c>
    </row>
    <row r="90" spans="1:8" ht="17.25" customHeight="1">
      <c r="A90" s="38">
        <v>305</v>
      </c>
      <c r="B90" s="141" t="s">
        <v>120</v>
      </c>
      <c r="C90" s="141"/>
      <c r="D90" s="39">
        <v>0</v>
      </c>
      <c r="E90" s="39">
        <v>0</v>
      </c>
      <c r="F90" s="39">
        <v>0</v>
      </c>
      <c r="G90" s="40">
        <v>0</v>
      </c>
      <c r="H90" s="41">
        <f t="shared" si="2"/>
        <v>0</v>
      </c>
    </row>
    <row r="91" spans="1:8" ht="17.25" customHeight="1">
      <c r="A91" s="38">
        <v>306</v>
      </c>
      <c r="B91" s="145" t="s">
        <v>121</v>
      </c>
      <c r="C91" s="145"/>
      <c r="D91" s="39">
        <v>0</v>
      </c>
      <c r="E91" s="39">
        <v>0</v>
      </c>
      <c r="F91" s="39">
        <v>0</v>
      </c>
      <c r="G91" s="40">
        <v>0</v>
      </c>
      <c r="H91" s="41">
        <f t="shared" si="2"/>
        <v>0</v>
      </c>
    </row>
    <row r="92" spans="1:8" ht="17.25" customHeight="1">
      <c r="A92" s="43"/>
      <c r="B92" s="143" t="s">
        <v>82</v>
      </c>
      <c r="C92" s="143"/>
      <c r="D92" s="44">
        <f>SUM(D86:D91)</f>
        <v>0</v>
      </c>
      <c r="E92" s="44">
        <f>SUM(E86:E91)</f>
        <v>0</v>
      </c>
      <c r="F92" s="44">
        <f>SUM(F86:F91)</f>
        <v>0</v>
      </c>
      <c r="G92" s="45"/>
      <c r="H92" s="44">
        <f>SUM(H86:H91)</f>
        <v>0</v>
      </c>
    </row>
    <row r="93" spans="1:8" ht="9" customHeight="1">
      <c r="A93" s="139"/>
      <c r="B93" s="139"/>
      <c r="C93" s="139"/>
      <c r="D93" s="139"/>
      <c r="E93" s="139"/>
      <c r="F93" s="139"/>
      <c r="G93" s="139"/>
      <c r="H93" s="139"/>
    </row>
    <row r="94" spans="1:8" ht="21.75" customHeight="1">
      <c r="A94" s="47">
        <v>4</v>
      </c>
      <c r="B94" s="144" t="s">
        <v>122</v>
      </c>
      <c r="C94" s="144"/>
      <c r="D94" s="144"/>
      <c r="E94" s="144"/>
      <c r="F94" s="144"/>
      <c r="G94" s="144"/>
      <c r="H94" s="144"/>
    </row>
    <row r="95" spans="1:8" ht="17.25" customHeight="1">
      <c r="A95" s="38">
        <v>401</v>
      </c>
      <c r="B95" s="141" t="s">
        <v>123</v>
      </c>
      <c r="C95" s="141"/>
      <c r="D95" s="39">
        <v>0</v>
      </c>
      <c r="E95" s="39">
        <v>0</v>
      </c>
      <c r="F95" s="39">
        <v>0</v>
      </c>
      <c r="G95" s="40">
        <v>0</v>
      </c>
      <c r="H95" s="41">
        <f>(F95-E95)*G95</f>
        <v>0</v>
      </c>
    </row>
    <row r="96" spans="1:8" ht="17.25" customHeight="1">
      <c r="A96" s="38">
        <v>402</v>
      </c>
      <c r="B96" s="141" t="s">
        <v>124</v>
      </c>
      <c r="C96" s="141"/>
      <c r="D96" s="39">
        <v>0</v>
      </c>
      <c r="E96" s="39">
        <v>0</v>
      </c>
      <c r="F96" s="39">
        <v>0</v>
      </c>
      <c r="G96" s="40">
        <v>0</v>
      </c>
      <c r="H96" s="41">
        <f>(F96-E96)*G96</f>
        <v>0</v>
      </c>
    </row>
    <row r="97" spans="1:8" ht="17.25" customHeight="1">
      <c r="A97" s="43"/>
      <c r="B97" s="143" t="s">
        <v>82</v>
      </c>
      <c r="C97" s="143"/>
      <c r="D97" s="44">
        <f>SUM(D95:D96)</f>
        <v>0</v>
      </c>
      <c r="E97" s="44">
        <f>SUM(E95:E96)</f>
        <v>0</v>
      </c>
      <c r="F97" s="44">
        <f>SUM(F95:F96)</f>
        <v>0</v>
      </c>
      <c r="G97" s="45"/>
      <c r="H97" s="44">
        <f>SUM(H95:H96)</f>
        <v>0</v>
      </c>
    </row>
    <row r="98" spans="1:8" ht="9" customHeight="1">
      <c r="A98" s="139"/>
      <c r="B98" s="139"/>
      <c r="C98" s="139"/>
      <c r="D98" s="139"/>
      <c r="E98" s="139"/>
      <c r="F98" s="139"/>
      <c r="G98" s="139"/>
      <c r="H98" s="139"/>
    </row>
    <row r="99" spans="1:8" ht="21.75" customHeight="1">
      <c r="A99" s="47">
        <v>5</v>
      </c>
      <c r="B99" s="144" t="s">
        <v>125</v>
      </c>
      <c r="C99" s="144"/>
      <c r="D99" s="144"/>
      <c r="E99" s="144"/>
      <c r="F99" s="144"/>
      <c r="G99" s="144"/>
      <c r="H99" s="144"/>
    </row>
    <row r="100" spans="1:8" ht="17.25" customHeight="1">
      <c r="A100" s="38">
        <v>501</v>
      </c>
      <c r="B100" s="141" t="s">
        <v>126</v>
      </c>
      <c r="C100" s="141"/>
      <c r="D100" s="39">
        <v>0</v>
      </c>
      <c r="E100" s="39">
        <v>0</v>
      </c>
      <c r="F100" s="39">
        <v>0</v>
      </c>
      <c r="G100" s="40">
        <v>0</v>
      </c>
      <c r="H100" s="41">
        <f>(F100-E100)*G100</f>
        <v>0</v>
      </c>
    </row>
    <row r="101" spans="1:8" ht="17.25" customHeight="1">
      <c r="A101" s="38">
        <v>502</v>
      </c>
      <c r="B101" s="141" t="s">
        <v>127</v>
      </c>
      <c r="C101" s="141"/>
      <c r="D101" s="39">
        <v>0</v>
      </c>
      <c r="E101" s="39">
        <v>0</v>
      </c>
      <c r="F101" s="39">
        <v>0</v>
      </c>
      <c r="G101" s="40">
        <v>0</v>
      </c>
      <c r="H101" s="41">
        <f>(F101-E101)*G101</f>
        <v>0</v>
      </c>
    </row>
    <row r="102" spans="1:8" ht="17.25" customHeight="1">
      <c r="A102" s="38">
        <v>503</v>
      </c>
      <c r="B102" s="141" t="s">
        <v>128</v>
      </c>
      <c r="C102" s="141"/>
      <c r="D102" s="39">
        <v>0</v>
      </c>
      <c r="E102" s="39">
        <v>0</v>
      </c>
      <c r="F102" s="39">
        <v>0</v>
      </c>
      <c r="G102" s="40">
        <v>0</v>
      </c>
      <c r="H102" s="41">
        <f>(F102-E102)*G102</f>
        <v>0</v>
      </c>
    </row>
    <row r="103" spans="1:8" ht="17.25" customHeight="1">
      <c r="A103" s="38">
        <v>504</v>
      </c>
      <c r="B103" s="127" t="s">
        <v>129</v>
      </c>
      <c r="C103" s="127"/>
      <c r="D103" s="39">
        <v>0</v>
      </c>
      <c r="E103" s="39">
        <v>0</v>
      </c>
      <c r="F103" s="39">
        <v>0</v>
      </c>
      <c r="G103" s="40">
        <v>0</v>
      </c>
      <c r="H103" s="41">
        <f>(F103-E103)*G103</f>
        <v>0</v>
      </c>
    </row>
    <row r="104" spans="1:8" ht="17.25" customHeight="1">
      <c r="A104" s="43"/>
      <c r="B104" s="143" t="s">
        <v>82</v>
      </c>
      <c r="C104" s="143"/>
      <c r="D104" s="44">
        <f>SUM(D100:D103)</f>
        <v>0</v>
      </c>
      <c r="E104" s="44">
        <f>SUM(E100:E103)</f>
        <v>0</v>
      </c>
      <c r="F104" s="44">
        <f>SUM(F100:F103)</f>
        <v>0</v>
      </c>
      <c r="G104" s="45"/>
      <c r="H104" s="44">
        <f>SUM(H100:H103)</f>
        <v>0</v>
      </c>
    </row>
    <row r="105" spans="1:8" ht="9" customHeight="1">
      <c r="A105" s="139"/>
      <c r="B105" s="139"/>
      <c r="C105" s="139"/>
      <c r="D105" s="139"/>
      <c r="E105" s="139"/>
      <c r="F105" s="139"/>
      <c r="G105" s="139"/>
      <c r="H105" s="139"/>
    </row>
    <row r="106" spans="1:8" ht="21.75" customHeight="1">
      <c r="A106" s="47">
        <v>6</v>
      </c>
      <c r="B106" s="144" t="s">
        <v>130</v>
      </c>
      <c r="C106" s="144"/>
      <c r="D106" s="144"/>
      <c r="E106" s="144"/>
      <c r="F106" s="144"/>
      <c r="G106" s="144"/>
      <c r="H106" s="144"/>
    </row>
    <row r="107" spans="1:8" ht="17.25" customHeight="1">
      <c r="A107" s="38">
        <v>601</v>
      </c>
      <c r="B107" s="141" t="s">
        <v>131</v>
      </c>
      <c r="C107" s="141"/>
      <c r="D107" s="39">
        <v>0</v>
      </c>
      <c r="E107" s="39">
        <v>0</v>
      </c>
      <c r="F107" s="39">
        <v>0</v>
      </c>
      <c r="G107" s="40">
        <v>0</v>
      </c>
      <c r="H107" s="41">
        <f aca="true" t="shared" si="3" ref="H107:H114">(F107-E107)*G107</f>
        <v>0</v>
      </c>
    </row>
    <row r="108" spans="1:8" ht="17.25" customHeight="1">
      <c r="A108" s="38">
        <v>602</v>
      </c>
      <c r="B108" s="141" t="s">
        <v>132</v>
      </c>
      <c r="C108" s="141"/>
      <c r="D108" s="39">
        <v>0</v>
      </c>
      <c r="E108" s="39">
        <v>0</v>
      </c>
      <c r="F108" s="39">
        <v>0</v>
      </c>
      <c r="G108" s="40">
        <v>0</v>
      </c>
      <c r="H108" s="41">
        <f t="shared" si="3"/>
        <v>0</v>
      </c>
    </row>
    <row r="109" spans="1:8" ht="17.25" customHeight="1">
      <c r="A109" s="38">
        <v>603</v>
      </c>
      <c r="B109" s="141" t="s">
        <v>133</v>
      </c>
      <c r="C109" s="141"/>
      <c r="D109" s="39">
        <v>0</v>
      </c>
      <c r="E109" s="39">
        <v>0</v>
      </c>
      <c r="F109" s="39">
        <v>0</v>
      </c>
      <c r="G109" s="40">
        <v>0</v>
      </c>
      <c r="H109" s="41">
        <f t="shared" si="3"/>
        <v>0</v>
      </c>
    </row>
    <row r="110" spans="1:8" ht="17.25" customHeight="1">
      <c r="A110" s="38">
        <v>604</v>
      </c>
      <c r="B110" s="141" t="s">
        <v>134</v>
      </c>
      <c r="C110" s="141"/>
      <c r="D110" s="39">
        <v>0</v>
      </c>
      <c r="E110" s="39">
        <v>0</v>
      </c>
      <c r="F110" s="39">
        <v>0</v>
      </c>
      <c r="G110" s="40">
        <v>0</v>
      </c>
      <c r="H110" s="41">
        <f t="shared" si="3"/>
        <v>0</v>
      </c>
    </row>
    <row r="111" spans="1:8" ht="17.25" customHeight="1">
      <c r="A111" s="38">
        <v>605</v>
      </c>
      <c r="B111" s="141" t="s">
        <v>135</v>
      </c>
      <c r="C111" s="141"/>
      <c r="D111" s="39">
        <v>0</v>
      </c>
      <c r="E111" s="39">
        <v>0</v>
      </c>
      <c r="F111" s="39">
        <v>0</v>
      </c>
      <c r="G111" s="40">
        <v>0</v>
      </c>
      <c r="H111" s="41">
        <f t="shared" si="3"/>
        <v>0</v>
      </c>
    </row>
    <row r="112" spans="1:8" ht="17.25" customHeight="1">
      <c r="A112" s="38">
        <v>606</v>
      </c>
      <c r="B112" s="141" t="s">
        <v>136</v>
      </c>
      <c r="C112" s="141"/>
      <c r="D112" s="39">
        <v>0</v>
      </c>
      <c r="E112" s="39">
        <v>0</v>
      </c>
      <c r="F112" s="39">
        <v>0</v>
      </c>
      <c r="G112" s="40">
        <v>0</v>
      </c>
      <c r="H112" s="41">
        <f t="shared" si="3"/>
        <v>0</v>
      </c>
    </row>
    <row r="113" spans="1:8" ht="17.25" customHeight="1">
      <c r="A113" s="38">
        <v>607</v>
      </c>
      <c r="B113" s="141" t="s">
        <v>137</v>
      </c>
      <c r="C113" s="141"/>
      <c r="D113" s="39">
        <v>0</v>
      </c>
      <c r="E113" s="39">
        <v>0</v>
      </c>
      <c r="F113" s="39">
        <v>0</v>
      </c>
      <c r="G113" s="40">
        <v>0</v>
      </c>
      <c r="H113" s="41">
        <f t="shared" si="3"/>
        <v>0</v>
      </c>
    </row>
    <row r="114" spans="1:8" ht="17.25" customHeight="1">
      <c r="A114" s="38">
        <v>608</v>
      </c>
      <c r="B114" s="127" t="s">
        <v>138</v>
      </c>
      <c r="C114" s="127"/>
      <c r="D114" s="39">
        <v>0</v>
      </c>
      <c r="E114" s="39">
        <v>0</v>
      </c>
      <c r="F114" s="39">
        <v>0</v>
      </c>
      <c r="G114" s="40">
        <v>0</v>
      </c>
      <c r="H114" s="41">
        <f t="shared" si="3"/>
        <v>0</v>
      </c>
    </row>
    <row r="115" spans="1:8" ht="17.25" customHeight="1">
      <c r="A115" s="43"/>
      <c r="B115" s="143" t="s">
        <v>82</v>
      </c>
      <c r="C115" s="143"/>
      <c r="D115" s="44">
        <f>SUM(D107:D114)</f>
        <v>0</v>
      </c>
      <c r="E115" s="44">
        <f>SUM(E107:E114)</f>
        <v>0</v>
      </c>
      <c r="F115" s="44">
        <f>SUM(F107:F114)</f>
        <v>0</v>
      </c>
      <c r="G115" s="45"/>
      <c r="H115" s="44">
        <f>SUM(H107:H114)</f>
        <v>0</v>
      </c>
    </row>
    <row r="116" spans="1:8" ht="9" customHeight="1">
      <c r="A116" s="139"/>
      <c r="B116" s="139"/>
      <c r="C116" s="139"/>
      <c r="D116" s="139"/>
      <c r="E116" s="139"/>
      <c r="F116" s="139"/>
      <c r="G116" s="139"/>
      <c r="H116" s="139"/>
    </row>
    <row r="117" spans="1:8" ht="21.75" customHeight="1">
      <c r="A117" s="47">
        <v>7</v>
      </c>
      <c r="B117" s="144" t="s">
        <v>139</v>
      </c>
      <c r="C117" s="144"/>
      <c r="D117" s="144"/>
      <c r="E117" s="144"/>
      <c r="F117" s="144"/>
      <c r="G117" s="144"/>
      <c r="H117" s="144"/>
    </row>
    <row r="118" spans="1:8" ht="17.25" customHeight="1">
      <c r="A118" s="38">
        <v>701</v>
      </c>
      <c r="B118" s="141" t="s">
        <v>140</v>
      </c>
      <c r="C118" s="141"/>
      <c r="D118" s="39">
        <v>0</v>
      </c>
      <c r="E118" s="39">
        <v>0</v>
      </c>
      <c r="F118" s="39">
        <v>0</v>
      </c>
      <c r="G118" s="40">
        <v>0</v>
      </c>
      <c r="H118" s="41">
        <f aca="true" t="shared" si="4" ref="H118:H125">(F118-E118)*G118</f>
        <v>0</v>
      </c>
    </row>
    <row r="119" spans="1:8" ht="17.25" customHeight="1">
      <c r="A119" s="38">
        <v>702</v>
      </c>
      <c r="B119" s="141" t="s">
        <v>141</v>
      </c>
      <c r="C119" s="141"/>
      <c r="D119" s="39">
        <v>0</v>
      </c>
      <c r="E119" s="39">
        <v>0</v>
      </c>
      <c r="F119" s="39">
        <v>0</v>
      </c>
      <c r="G119" s="40">
        <v>0</v>
      </c>
      <c r="H119" s="41">
        <f t="shared" si="4"/>
        <v>0</v>
      </c>
    </row>
    <row r="120" spans="1:8" ht="17.25" customHeight="1">
      <c r="A120" s="38">
        <v>703</v>
      </c>
      <c r="B120" s="141" t="s">
        <v>142</v>
      </c>
      <c r="C120" s="141"/>
      <c r="D120" s="39">
        <v>0</v>
      </c>
      <c r="E120" s="39">
        <v>0</v>
      </c>
      <c r="F120" s="39">
        <v>0</v>
      </c>
      <c r="G120" s="40">
        <v>0</v>
      </c>
      <c r="H120" s="41">
        <f t="shared" si="4"/>
        <v>0</v>
      </c>
    </row>
    <row r="121" spans="1:8" ht="17.25" customHeight="1">
      <c r="A121" s="38">
        <v>704</v>
      </c>
      <c r="B121" s="141" t="s">
        <v>143</v>
      </c>
      <c r="C121" s="141"/>
      <c r="D121" s="39">
        <v>0</v>
      </c>
      <c r="E121" s="39">
        <v>0</v>
      </c>
      <c r="F121" s="39">
        <v>0</v>
      </c>
      <c r="G121" s="40">
        <v>0</v>
      </c>
      <c r="H121" s="41">
        <f t="shared" si="4"/>
        <v>0</v>
      </c>
    </row>
    <row r="122" spans="1:8" ht="17.25" customHeight="1">
      <c r="A122" s="38">
        <v>705</v>
      </c>
      <c r="B122" s="141" t="s">
        <v>144</v>
      </c>
      <c r="C122" s="141"/>
      <c r="D122" s="39">
        <v>0</v>
      </c>
      <c r="E122" s="39">
        <v>0</v>
      </c>
      <c r="F122" s="39">
        <v>0</v>
      </c>
      <c r="G122" s="40">
        <v>0</v>
      </c>
      <c r="H122" s="41">
        <f t="shared" si="4"/>
        <v>0</v>
      </c>
    </row>
    <row r="123" spans="1:8" ht="17.25" customHeight="1">
      <c r="A123" s="38">
        <v>706</v>
      </c>
      <c r="B123" s="141" t="s">
        <v>145</v>
      </c>
      <c r="C123" s="141"/>
      <c r="D123" s="39">
        <v>0</v>
      </c>
      <c r="E123" s="39">
        <v>0</v>
      </c>
      <c r="F123" s="39">
        <v>0</v>
      </c>
      <c r="G123" s="40">
        <v>0</v>
      </c>
      <c r="H123" s="41">
        <f t="shared" si="4"/>
        <v>0</v>
      </c>
    </row>
    <row r="124" spans="1:8" ht="17.25" customHeight="1">
      <c r="A124" s="38">
        <v>707</v>
      </c>
      <c r="B124" s="141" t="s">
        <v>146</v>
      </c>
      <c r="C124" s="141"/>
      <c r="D124" s="39">
        <v>0</v>
      </c>
      <c r="E124" s="39">
        <v>0</v>
      </c>
      <c r="F124" s="39">
        <v>0</v>
      </c>
      <c r="G124" s="40">
        <v>0</v>
      </c>
      <c r="H124" s="41">
        <f t="shared" si="4"/>
        <v>0</v>
      </c>
    </row>
    <row r="125" spans="1:8" ht="17.25" customHeight="1">
      <c r="A125" s="38">
        <v>708</v>
      </c>
      <c r="B125" s="127" t="s">
        <v>147</v>
      </c>
      <c r="C125" s="127"/>
      <c r="D125" s="39">
        <v>0</v>
      </c>
      <c r="E125" s="39">
        <v>0</v>
      </c>
      <c r="F125" s="39">
        <v>0</v>
      </c>
      <c r="G125" s="40">
        <v>0</v>
      </c>
      <c r="H125" s="41">
        <f t="shared" si="4"/>
        <v>0</v>
      </c>
    </row>
    <row r="126" spans="1:8" ht="17.25" customHeight="1">
      <c r="A126" s="43"/>
      <c r="B126" s="143" t="s">
        <v>82</v>
      </c>
      <c r="C126" s="143"/>
      <c r="D126" s="44">
        <f>SUM(D118:D125)</f>
        <v>0</v>
      </c>
      <c r="E126" s="44">
        <f>SUM(E118:E125)</f>
        <v>0</v>
      </c>
      <c r="F126" s="44">
        <f>SUM(F118:F125)</f>
        <v>0</v>
      </c>
      <c r="G126" s="45"/>
      <c r="H126" s="44">
        <f>SUM(H118:H125)</f>
        <v>0</v>
      </c>
    </row>
    <row r="127" spans="1:8" ht="9" customHeight="1">
      <c r="A127" s="139"/>
      <c r="B127" s="139"/>
      <c r="C127" s="139"/>
      <c r="D127" s="139"/>
      <c r="E127" s="139"/>
      <c r="F127" s="139"/>
      <c r="G127" s="139"/>
      <c r="H127" s="139"/>
    </row>
    <row r="128" spans="1:8" ht="21.75" customHeight="1">
      <c r="A128" s="47">
        <v>8</v>
      </c>
      <c r="B128" s="144" t="s">
        <v>148</v>
      </c>
      <c r="C128" s="144"/>
      <c r="D128" s="144"/>
      <c r="E128" s="144"/>
      <c r="F128" s="144"/>
      <c r="G128" s="144"/>
      <c r="H128" s="144"/>
    </row>
    <row r="129" spans="1:8" ht="17.25" customHeight="1">
      <c r="A129" s="38">
        <v>801</v>
      </c>
      <c r="B129" s="141" t="s">
        <v>149</v>
      </c>
      <c r="C129" s="141"/>
      <c r="D129" s="39">
        <v>0</v>
      </c>
      <c r="E129" s="39">
        <v>0</v>
      </c>
      <c r="F129" s="39">
        <v>0</v>
      </c>
      <c r="G129" s="40">
        <v>0</v>
      </c>
      <c r="H129" s="41">
        <f aca="true" t="shared" si="5" ref="H129:H136">(F129-E129)*G129</f>
        <v>0</v>
      </c>
    </row>
    <row r="130" spans="1:8" ht="17.25" customHeight="1">
      <c r="A130" s="38">
        <v>802</v>
      </c>
      <c r="B130" s="141" t="s">
        <v>150</v>
      </c>
      <c r="C130" s="141"/>
      <c r="D130" s="39">
        <v>0</v>
      </c>
      <c r="E130" s="39">
        <v>0</v>
      </c>
      <c r="F130" s="39">
        <v>0</v>
      </c>
      <c r="G130" s="40">
        <v>0</v>
      </c>
      <c r="H130" s="41">
        <f t="shared" si="5"/>
        <v>0</v>
      </c>
    </row>
    <row r="131" spans="1:8" ht="17.25" customHeight="1">
      <c r="A131" s="38">
        <v>803</v>
      </c>
      <c r="B131" s="141" t="s">
        <v>151</v>
      </c>
      <c r="C131" s="141"/>
      <c r="D131" s="39">
        <v>0</v>
      </c>
      <c r="E131" s="39">
        <v>0</v>
      </c>
      <c r="F131" s="39">
        <v>0</v>
      </c>
      <c r="G131" s="40">
        <v>0</v>
      </c>
      <c r="H131" s="41">
        <f t="shared" si="5"/>
        <v>0</v>
      </c>
    </row>
    <row r="132" spans="1:8" ht="17.25" customHeight="1">
      <c r="A132" s="38">
        <v>804</v>
      </c>
      <c r="B132" s="141" t="s">
        <v>140</v>
      </c>
      <c r="C132" s="141"/>
      <c r="D132" s="39">
        <v>0</v>
      </c>
      <c r="E132" s="39">
        <v>0</v>
      </c>
      <c r="F132" s="39">
        <v>0</v>
      </c>
      <c r="G132" s="40">
        <v>0</v>
      </c>
      <c r="H132" s="41">
        <f t="shared" si="5"/>
        <v>0</v>
      </c>
    </row>
    <row r="133" spans="1:8" ht="17.25" customHeight="1">
      <c r="A133" s="38">
        <v>805</v>
      </c>
      <c r="B133" s="141" t="s">
        <v>152</v>
      </c>
      <c r="C133" s="141"/>
      <c r="D133" s="39">
        <v>0</v>
      </c>
      <c r="E133" s="39">
        <v>0</v>
      </c>
      <c r="F133" s="39">
        <v>0</v>
      </c>
      <c r="G133" s="40">
        <v>0</v>
      </c>
      <c r="H133" s="41">
        <f t="shared" si="5"/>
        <v>0</v>
      </c>
    </row>
    <row r="134" spans="1:8" ht="17.25" customHeight="1">
      <c r="A134" s="38">
        <v>806</v>
      </c>
      <c r="B134" s="141" t="s">
        <v>153</v>
      </c>
      <c r="C134" s="141"/>
      <c r="D134" s="39">
        <v>0</v>
      </c>
      <c r="E134" s="39">
        <v>0</v>
      </c>
      <c r="F134" s="39">
        <v>0</v>
      </c>
      <c r="G134" s="40">
        <v>0</v>
      </c>
      <c r="H134" s="41">
        <f t="shared" si="5"/>
        <v>0</v>
      </c>
    </row>
    <row r="135" spans="1:8" ht="17.25" customHeight="1">
      <c r="A135" s="38">
        <v>807</v>
      </c>
      <c r="B135" s="141" t="s">
        <v>154</v>
      </c>
      <c r="C135" s="141"/>
      <c r="D135" s="39">
        <v>0</v>
      </c>
      <c r="E135" s="39">
        <v>0</v>
      </c>
      <c r="F135" s="39">
        <v>0</v>
      </c>
      <c r="G135" s="40">
        <v>0</v>
      </c>
      <c r="H135" s="41">
        <f t="shared" si="5"/>
        <v>0</v>
      </c>
    </row>
    <row r="136" spans="1:8" ht="17.25" customHeight="1">
      <c r="A136" s="38">
        <v>808</v>
      </c>
      <c r="B136" s="145" t="s">
        <v>155</v>
      </c>
      <c r="C136" s="145"/>
      <c r="D136" s="39">
        <v>0</v>
      </c>
      <c r="E136" s="39">
        <v>0</v>
      </c>
      <c r="F136" s="39">
        <v>0</v>
      </c>
      <c r="G136" s="40">
        <v>0</v>
      </c>
      <c r="H136" s="41">
        <f t="shared" si="5"/>
        <v>0</v>
      </c>
    </row>
    <row r="137" spans="1:8" ht="17.25" customHeight="1">
      <c r="A137" s="43"/>
      <c r="B137" s="143" t="s">
        <v>82</v>
      </c>
      <c r="C137" s="143"/>
      <c r="D137" s="44">
        <f>SUM(D129:D136)</f>
        <v>0</v>
      </c>
      <c r="E137" s="44">
        <f>SUM(E129:E136)</f>
        <v>0</v>
      </c>
      <c r="F137" s="44">
        <f>SUM(F129:F136)</f>
        <v>0</v>
      </c>
      <c r="G137" s="45"/>
      <c r="H137" s="44">
        <f>SUM(H129:H136)</f>
        <v>0</v>
      </c>
    </row>
    <row r="138" spans="1:8" ht="9" customHeight="1">
      <c r="A138" s="139"/>
      <c r="B138" s="139"/>
      <c r="C138" s="139"/>
      <c r="D138" s="139"/>
      <c r="E138" s="139"/>
      <c r="F138" s="139"/>
      <c r="G138" s="139"/>
      <c r="H138" s="139"/>
    </row>
    <row r="139" spans="1:8" ht="21.75" customHeight="1">
      <c r="A139" s="47">
        <v>9</v>
      </c>
      <c r="B139" s="144" t="s">
        <v>156</v>
      </c>
      <c r="C139" s="144"/>
      <c r="D139" s="144"/>
      <c r="E139" s="144"/>
      <c r="F139" s="144"/>
      <c r="G139" s="144"/>
      <c r="H139" s="144"/>
    </row>
    <row r="140" spans="1:8" ht="17.25" customHeight="1">
      <c r="A140" s="38">
        <v>901</v>
      </c>
      <c r="B140" s="141" t="s">
        <v>157</v>
      </c>
      <c r="C140" s="141"/>
      <c r="D140" s="39">
        <v>0</v>
      </c>
      <c r="E140" s="39">
        <v>0</v>
      </c>
      <c r="F140" s="39">
        <v>0</v>
      </c>
      <c r="G140" s="40">
        <v>0</v>
      </c>
      <c r="H140" s="41">
        <f aca="true" t="shared" si="6" ref="H140:H159">(F140-E140)*G140</f>
        <v>0</v>
      </c>
    </row>
    <row r="141" spans="1:8" ht="17.25" customHeight="1">
      <c r="A141" s="38">
        <v>902</v>
      </c>
      <c r="B141" s="141" t="s">
        <v>158</v>
      </c>
      <c r="C141" s="141"/>
      <c r="D141" s="39">
        <v>0</v>
      </c>
      <c r="E141" s="39">
        <v>0</v>
      </c>
      <c r="F141" s="39">
        <v>0</v>
      </c>
      <c r="G141" s="40">
        <v>0</v>
      </c>
      <c r="H141" s="41">
        <f t="shared" si="6"/>
        <v>0</v>
      </c>
    </row>
    <row r="142" spans="1:8" ht="17.25" customHeight="1">
      <c r="A142" s="38">
        <v>903</v>
      </c>
      <c r="B142" s="141" t="s">
        <v>159</v>
      </c>
      <c r="C142" s="141"/>
      <c r="D142" s="39">
        <v>0</v>
      </c>
      <c r="E142" s="39">
        <v>0</v>
      </c>
      <c r="F142" s="39">
        <v>0</v>
      </c>
      <c r="G142" s="40">
        <v>0</v>
      </c>
      <c r="H142" s="41">
        <f t="shared" si="6"/>
        <v>0</v>
      </c>
    </row>
    <row r="143" spans="1:8" ht="17.25" customHeight="1">
      <c r="A143" s="38">
        <v>904</v>
      </c>
      <c r="B143" s="141" t="s">
        <v>160</v>
      </c>
      <c r="C143" s="141"/>
      <c r="D143" s="39">
        <v>0</v>
      </c>
      <c r="E143" s="39">
        <v>0</v>
      </c>
      <c r="F143" s="39">
        <v>0</v>
      </c>
      <c r="G143" s="40">
        <v>0</v>
      </c>
      <c r="H143" s="41">
        <f t="shared" si="6"/>
        <v>0</v>
      </c>
    </row>
    <row r="144" spans="1:8" ht="17.25" customHeight="1">
      <c r="A144" s="38">
        <v>905</v>
      </c>
      <c r="B144" s="141" t="s">
        <v>161</v>
      </c>
      <c r="C144" s="141"/>
      <c r="D144" s="39">
        <v>0</v>
      </c>
      <c r="E144" s="39">
        <v>0</v>
      </c>
      <c r="F144" s="39">
        <v>0</v>
      </c>
      <c r="G144" s="40">
        <v>0</v>
      </c>
      <c r="H144" s="41">
        <f t="shared" si="6"/>
        <v>0</v>
      </c>
    </row>
    <row r="145" spans="1:8" ht="17.25" customHeight="1">
      <c r="A145" s="38">
        <v>906</v>
      </c>
      <c r="B145" s="141" t="s">
        <v>162</v>
      </c>
      <c r="C145" s="141"/>
      <c r="D145" s="39">
        <v>0</v>
      </c>
      <c r="E145" s="39">
        <v>0</v>
      </c>
      <c r="F145" s="39">
        <v>0</v>
      </c>
      <c r="G145" s="40">
        <v>0</v>
      </c>
      <c r="H145" s="41">
        <f t="shared" si="6"/>
        <v>0</v>
      </c>
    </row>
    <row r="146" spans="1:8" ht="17.25" customHeight="1">
      <c r="A146" s="38">
        <v>907</v>
      </c>
      <c r="B146" s="141" t="s">
        <v>163</v>
      </c>
      <c r="C146" s="141"/>
      <c r="D146" s="39">
        <v>0</v>
      </c>
      <c r="E146" s="39">
        <v>0</v>
      </c>
      <c r="F146" s="39">
        <v>0</v>
      </c>
      <c r="G146" s="40">
        <v>0</v>
      </c>
      <c r="H146" s="41">
        <f t="shared" si="6"/>
        <v>0</v>
      </c>
    </row>
    <row r="147" spans="1:8" ht="17.25" customHeight="1">
      <c r="A147" s="38">
        <v>908</v>
      </c>
      <c r="B147" s="141" t="s">
        <v>164</v>
      </c>
      <c r="C147" s="141"/>
      <c r="D147" s="39">
        <v>0</v>
      </c>
      <c r="E147" s="39">
        <v>0</v>
      </c>
      <c r="F147" s="39">
        <v>0</v>
      </c>
      <c r="G147" s="40">
        <v>0</v>
      </c>
      <c r="H147" s="41">
        <f t="shared" si="6"/>
        <v>0</v>
      </c>
    </row>
    <row r="148" spans="1:8" ht="17.25" customHeight="1">
      <c r="A148" s="38">
        <v>909</v>
      </c>
      <c r="B148" s="141" t="s">
        <v>165</v>
      </c>
      <c r="C148" s="141"/>
      <c r="D148" s="39">
        <v>0</v>
      </c>
      <c r="E148" s="39">
        <v>0</v>
      </c>
      <c r="F148" s="39">
        <v>0</v>
      </c>
      <c r="G148" s="40">
        <v>0</v>
      </c>
      <c r="H148" s="41">
        <f t="shared" si="6"/>
        <v>0</v>
      </c>
    </row>
    <row r="149" spans="1:8" ht="17.25" customHeight="1">
      <c r="A149" s="38">
        <v>910</v>
      </c>
      <c r="B149" s="141" t="s">
        <v>166</v>
      </c>
      <c r="C149" s="141"/>
      <c r="D149" s="39">
        <v>0</v>
      </c>
      <c r="E149" s="39">
        <v>0</v>
      </c>
      <c r="F149" s="39">
        <v>0</v>
      </c>
      <c r="G149" s="40">
        <v>0</v>
      </c>
      <c r="H149" s="41">
        <f t="shared" si="6"/>
        <v>0</v>
      </c>
    </row>
    <row r="150" spans="1:8" ht="17.25" customHeight="1">
      <c r="A150" s="38">
        <v>911</v>
      </c>
      <c r="B150" s="141" t="s">
        <v>167</v>
      </c>
      <c r="C150" s="141"/>
      <c r="D150" s="39">
        <v>0</v>
      </c>
      <c r="E150" s="39">
        <v>0</v>
      </c>
      <c r="F150" s="39">
        <v>0</v>
      </c>
      <c r="G150" s="40">
        <v>0</v>
      </c>
      <c r="H150" s="41">
        <f t="shared" si="6"/>
        <v>0</v>
      </c>
    </row>
    <row r="151" spans="1:8" ht="17.25" customHeight="1">
      <c r="A151" s="38">
        <v>912</v>
      </c>
      <c r="B151" s="141" t="s">
        <v>168</v>
      </c>
      <c r="C151" s="141"/>
      <c r="D151" s="39">
        <v>0</v>
      </c>
      <c r="E151" s="39">
        <v>0</v>
      </c>
      <c r="F151" s="39">
        <v>0</v>
      </c>
      <c r="G151" s="40">
        <v>0</v>
      </c>
      <c r="H151" s="41">
        <f t="shared" si="6"/>
        <v>0</v>
      </c>
    </row>
    <row r="152" spans="1:8" ht="17.25" customHeight="1">
      <c r="A152" s="38">
        <v>913</v>
      </c>
      <c r="B152" s="141" t="s">
        <v>169</v>
      </c>
      <c r="C152" s="141"/>
      <c r="D152" s="39">
        <v>0</v>
      </c>
      <c r="E152" s="39">
        <v>0</v>
      </c>
      <c r="F152" s="39">
        <v>0</v>
      </c>
      <c r="G152" s="40">
        <v>0</v>
      </c>
      <c r="H152" s="41">
        <f t="shared" si="6"/>
        <v>0</v>
      </c>
    </row>
    <row r="153" spans="1:8" ht="17.25" customHeight="1">
      <c r="A153" s="38">
        <v>914</v>
      </c>
      <c r="B153" s="141" t="s">
        <v>170</v>
      </c>
      <c r="C153" s="141"/>
      <c r="D153" s="39">
        <v>0</v>
      </c>
      <c r="E153" s="39">
        <v>0</v>
      </c>
      <c r="F153" s="39">
        <v>0</v>
      </c>
      <c r="G153" s="40">
        <v>0</v>
      </c>
      <c r="H153" s="41">
        <f t="shared" si="6"/>
        <v>0</v>
      </c>
    </row>
    <row r="154" spans="1:8" ht="17.25" customHeight="1">
      <c r="A154" s="38">
        <v>915</v>
      </c>
      <c r="B154" s="141" t="s">
        <v>171</v>
      </c>
      <c r="C154" s="141"/>
      <c r="D154" s="39">
        <v>0</v>
      </c>
      <c r="E154" s="39">
        <v>0</v>
      </c>
      <c r="F154" s="39">
        <v>0</v>
      </c>
      <c r="G154" s="40">
        <v>0</v>
      </c>
      <c r="H154" s="41">
        <f t="shared" si="6"/>
        <v>0</v>
      </c>
    </row>
    <row r="155" spans="1:8" ht="17.25" customHeight="1">
      <c r="A155" s="38">
        <v>916</v>
      </c>
      <c r="B155" s="141" t="s">
        <v>172</v>
      </c>
      <c r="C155" s="141"/>
      <c r="D155" s="39">
        <v>0</v>
      </c>
      <c r="E155" s="39">
        <v>0</v>
      </c>
      <c r="F155" s="39">
        <v>0</v>
      </c>
      <c r="G155" s="40">
        <v>0</v>
      </c>
      <c r="H155" s="41">
        <f t="shared" si="6"/>
        <v>0</v>
      </c>
    </row>
    <row r="156" spans="1:8" ht="17.25" customHeight="1">
      <c r="A156" s="38">
        <v>917</v>
      </c>
      <c r="B156" s="141" t="s">
        <v>173</v>
      </c>
      <c r="C156" s="141"/>
      <c r="D156" s="39">
        <v>0</v>
      </c>
      <c r="E156" s="39">
        <v>0</v>
      </c>
      <c r="F156" s="39">
        <v>0</v>
      </c>
      <c r="G156" s="40">
        <v>0</v>
      </c>
      <c r="H156" s="41">
        <f t="shared" si="6"/>
        <v>0</v>
      </c>
    </row>
    <row r="157" spans="1:8" ht="17.25" customHeight="1">
      <c r="A157" s="38">
        <v>918</v>
      </c>
      <c r="B157" s="141" t="s">
        <v>174</v>
      </c>
      <c r="C157" s="141"/>
      <c r="D157" s="39">
        <v>0</v>
      </c>
      <c r="E157" s="39">
        <v>0</v>
      </c>
      <c r="F157" s="39">
        <v>0</v>
      </c>
      <c r="G157" s="40">
        <v>0</v>
      </c>
      <c r="H157" s="41">
        <f t="shared" si="6"/>
        <v>0</v>
      </c>
    </row>
    <row r="158" spans="1:8" ht="17.25" customHeight="1">
      <c r="A158" s="38">
        <v>919</v>
      </c>
      <c r="B158" s="141" t="s">
        <v>175</v>
      </c>
      <c r="C158" s="141"/>
      <c r="D158" s="39">
        <v>0</v>
      </c>
      <c r="E158" s="39">
        <v>0</v>
      </c>
      <c r="F158" s="39">
        <v>0</v>
      </c>
      <c r="G158" s="40">
        <v>0</v>
      </c>
      <c r="H158" s="41">
        <f t="shared" si="6"/>
        <v>0</v>
      </c>
    </row>
    <row r="159" spans="1:8" ht="17.25" customHeight="1">
      <c r="A159" s="38">
        <v>920</v>
      </c>
      <c r="B159" s="142" t="s">
        <v>81</v>
      </c>
      <c r="C159" s="142"/>
      <c r="D159" s="39">
        <v>0</v>
      </c>
      <c r="E159" s="39">
        <v>0</v>
      </c>
      <c r="F159" s="39">
        <v>0</v>
      </c>
      <c r="G159" s="40">
        <v>0</v>
      </c>
      <c r="H159" s="41">
        <f t="shared" si="6"/>
        <v>0</v>
      </c>
    </row>
    <row r="160" spans="1:8" ht="17.25" customHeight="1">
      <c r="A160" s="43"/>
      <c r="B160" s="143" t="s">
        <v>82</v>
      </c>
      <c r="C160" s="143"/>
      <c r="D160" s="44">
        <f>SUM(D140:D159)</f>
        <v>0</v>
      </c>
      <c r="E160" s="44">
        <f>SUM(E140:E159)</f>
        <v>0</v>
      </c>
      <c r="F160" s="44">
        <f>SUM(F140:F159)</f>
        <v>0</v>
      </c>
      <c r="G160" s="45"/>
      <c r="H160" s="44">
        <f>SUM(H140:H159)</f>
        <v>0</v>
      </c>
    </row>
    <row r="161" spans="1:8" ht="9" customHeight="1">
      <c r="A161" s="139"/>
      <c r="B161" s="139"/>
      <c r="C161" s="139"/>
      <c r="D161" s="139"/>
      <c r="E161" s="139"/>
      <c r="F161" s="139"/>
      <c r="G161" s="139"/>
      <c r="H161" s="139"/>
    </row>
    <row r="162" spans="1:8" ht="21.75" customHeight="1">
      <c r="A162" s="47">
        <v>10</v>
      </c>
      <c r="B162" s="144" t="s">
        <v>176</v>
      </c>
      <c r="C162" s="144"/>
      <c r="D162" s="144"/>
      <c r="E162" s="144"/>
      <c r="F162" s="144"/>
      <c r="G162" s="144"/>
      <c r="H162" s="144"/>
    </row>
    <row r="163" spans="1:8" ht="17.25" customHeight="1">
      <c r="A163" s="38">
        <v>1001</v>
      </c>
      <c r="B163" s="141" t="s">
        <v>177</v>
      </c>
      <c r="C163" s="141"/>
      <c r="D163" s="39">
        <v>0</v>
      </c>
      <c r="E163" s="39">
        <v>0</v>
      </c>
      <c r="F163" s="39">
        <v>0</v>
      </c>
      <c r="G163" s="40">
        <v>0</v>
      </c>
      <c r="H163" s="41">
        <f aca="true" t="shared" si="7" ref="H163:H174">(F163-E163)*G163</f>
        <v>0</v>
      </c>
    </row>
    <row r="164" spans="1:8" ht="17.25" customHeight="1">
      <c r="A164" s="38">
        <v>1002</v>
      </c>
      <c r="B164" s="141" t="s">
        <v>178</v>
      </c>
      <c r="C164" s="141"/>
      <c r="D164" s="39">
        <v>0</v>
      </c>
      <c r="E164" s="39">
        <v>0</v>
      </c>
      <c r="F164" s="39">
        <v>0</v>
      </c>
      <c r="G164" s="40">
        <v>0</v>
      </c>
      <c r="H164" s="41">
        <f t="shared" si="7"/>
        <v>0</v>
      </c>
    </row>
    <row r="165" spans="1:8" ht="17.25" customHeight="1">
      <c r="A165" s="38">
        <v>1003</v>
      </c>
      <c r="B165" s="141" t="s">
        <v>179</v>
      </c>
      <c r="C165" s="141"/>
      <c r="D165" s="39">
        <v>0</v>
      </c>
      <c r="E165" s="39">
        <v>0</v>
      </c>
      <c r="F165" s="39">
        <v>0</v>
      </c>
      <c r="G165" s="40">
        <v>0</v>
      </c>
      <c r="H165" s="41">
        <f t="shared" si="7"/>
        <v>0</v>
      </c>
    </row>
    <row r="166" spans="1:8" ht="17.25" customHeight="1">
      <c r="A166" s="38">
        <v>1004</v>
      </c>
      <c r="B166" s="141" t="s">
        <v>180</v>
      </c>
      <c r="C166" s="141"/>
      <c r="D166" s="39">
        <v>0</v>
      </c>
      <c r="E166" s="39">
        <v>0</v>
      </c>
      <c r="F166" s="39">
        <v>0</v>
      </c>
      <c r="G166" s="40">
        <v>0</v>
      </c>
      <c r="H166" s="41">
        <f t="shared" si="7"/>
        <v>0</v>
      </c>
    </row>
    <row r="167" spans="1:8" ht="17.25" customHeight="1">
      <c r="A167" s="38">
        <v>1005</v>
      </c>
      <c r="B167" s="141" t="s">
        <v>181</v>
      </c>
      <c r="C167" s="141"/>
      <c r="D167" s="39">
        <v>0</v>
      </c>
      <c r="E167" s="39">
        <v>0</v>
      </c>
      <c r="F167" s="39">
        <v>0</v>
      </c>
      <c r="G167" s="40">
        <v>0</v>
      </c>
      <c r="H167" s="41">
        <f t="shared" si="7"/>
        <v>0</v>
      </c>
    </row>
    <row r="168" spans="1:8" ht="17.25" customHeight="1">
      <c r="A168" s="38">
        <v>1006</v>
      </c>
      <c r="B168" s="141" t="s">
        <v>182</v>
      </c>
      <c r="C168" s="141"/>
      <c r="D168" s="39">
        <v>0</v>
      </c>
      <c r="E168" s="39">
        <v>0</v>
      </c>
      <c r="F168" s="39">
        <v>0</v>
      </c>
      <c r="G168" s="40">
        <v>0</v>
      </c>
      <c r="H168" s="41">
        <f t="shared" si="7"/>
        <v>0</v>
      </c>
    </row>
    <row r="169" spans="1:8" ht="17.25" customHeight="1">
      <c r="A169" s="38">
        <v>1007</v>
      </c>
      <c r="B169" s="141" t="s">
        <v>183</v>
      </c>
      <c r="C169" s="141"/>
      <c r="D169" s="39">
        <v>0</v>
      </c>
      <c r="E169" s="39">
        <v>0</v>
      </c>
      <c r="F169" s="39">
        <v>0</v>
      </c>
      <c r="G169" s="40">
        <v>0</v>
      </c>
      <c r="H169" s="41">
        <f t="shared" si="7"/>
        <v>0</v>
      </c>
    </row>
    <row r="170" spans="1:8" ht="17.25" customHeight="1">
      <c r="A170" s="38">
        <v>1008</v>
      </c>
      <c r="B170" s="141" t="s">
        <v>184</v>
      </c>
      <c r="C170" s="141"/>
      <c r="D170" s="39">
        <v>0</v>
      </c>
      <c r="E170" s="39">
        <v>0</v>
      </c>
      <c r="F170" s="39">
        <v>0</v>
      </c>
      <c r="G170" s="40">
        <v>0</v>
      </c>
      <c r="H170" s="41">
        <f t="shared" si="7"/>
        <v>0</v>
      </c>
    </row>
    <row r="171" spans="1:8" ht="17.25" customHeight="1">
      <c r="A171" s="38">
        <v>1009</v>
      </c>
      <c r="B171" s="141" t="s">
        <v>185</v>
      </c>
      <c r="C171" s="141"/>
      <c r="D171" s="39">
        <v>0</v>
      </c>
      <c r="E171" s="39">
        <v>0</v>
      </c>
      <c r="F171" s="39">
        <v>0</v>
      </c>
      <c r="G171" s="40">
        <v>0</v>
      </c>
      <c r="H171" s="41">
        <f t="shared" si="7"/>
        <v>0</v>
      </c>
    </row>
    <row r="172" spans="1:8" ht="17.25" customHeight="1">
      <c r="A172" s="38">
        <v>1010</v>
      </c>
      <c r="B172" s="141" t="s">
        <v>186</v>
      </c>
      <c r="C172" s="141"/>
      <c r="D172" s="39">
        <v>0</v>
      </c>
      <c r="E172" s="39">
        <v>0</v>
      </c>
      <c r="F172" s="39">
        <v>0</v>
      </c>
      <c r="G172" s="40">
        <v>0</v>
      </c>
      <c r="H172" s="41">
        <f t="shared" si="7"/>
        <v>0</v>
      </c>
    </row>
    <row r="173" spans="1:8" ht="17.25" customHeight="1">
      <c r="A173" s="38">
        <v>1011</v>
      </c>
      <c r="B173" s="141" t="s">
        <v>187</v>
      </c>
      <c r="C173" s="141"/>
      <c r="D173" s="39">
        <v>0</v>
      </c>
      <c r="E173" s="39">
        <v>0</v>
      </c>
      <c r="F173" s="39">
        <v>0</v>
      </c>
      <c r="G173" s="40">
        <v>0</v>
      </c>
      <c r="H173" s="41">
        <f t="shared" si="7"/>
        <v>0</v>
      </c>
    </row>
    <row r="174" spans="1:8" ht="17.25" customHeight="1">
      <c r="A174" s="38">
        <v>1012</v>
      </c>
      <c r="B174" s="127" t="s">
        <v>188</v>
      </c>
      <c r="C174" s="127"/>
      <c r="D174" s="39">
        <v>0</v>
      </c>
      <c r="E174" s="39">
        <v>0</v>
      </c>
      <c r="F174" s="39">
        <v>0</v>
      </c>
      <c r="G174" s="40">
        <v>0</v>
      </c>
      <c r="H174" s="41">
        <f t="shared" si="7"/>
        <v>0</v>
      </c>
    </row>
    <row r="175" spans="1:8" ht="17.25" customHeight="1">
      <c r="A175" s="43"/>
      <c r="B175" s="143" t="s">
        <v>82</v>
      </c>
      <c r="C175" s="143"/>
      <c r="D175" s="44">
        <f>SUM(D163:D174)</f>
        <v>0</v>
      </c>
      <c r="E175" s="44">
        <f>SUM(E163:E174)</f>
        <v>0</v>
      </c>
      <c r="F175" s="44">
        <f>SUM(F163:F174)</f>
        <v>0</v>
      </c>
      <c r="G175" s="45"/>
      <c r="H175" s="44">
        <f>SUM(H163:H174)</f>
        <v>0</v>
      </c>
    </row>
    <row r="176" spans="1:8" ht="9" customHeight="1">
      <c r="A176" s="139"/>
      <c r="B176" s="139"/>
      <c r="C176" s="139"/>
      <c r="D176" s="139"/>
      <c r="E176" s="139"/>
      <c r="F176" s="139"/>
      <c r="G176" s="139"/>
      <c r="H176" s="139"/>
    </row>
    <row r="177" spans="1:8" ht="21.75" customHeight="1">
      <c r="A177" s="47">
        <v>11</v>
      </c>
      <c r="B177" s="144" t="s">
        <v>189</v>
      </c>
      <c r="C177" s="144"/>
      <c r="D177" s="144"/>
      <c r="E177" s="144"/>
      <c r="F177" s="144"/>
      <c r="G177" s="144"/>
      <c r="H177" s="144"/>
    </row>
    <row r="178" spans="1:8" ht="17.25" customHeight="1">
      <c r="A178" s="38">
        <v>1101</v>
      </c>
      <c r="B178" s="141" t="s">
        <v>190</v>
      </c>
      <c r="C178" s="141"/>
      <c r="D178" s="39">
        <v>0</v>
      </c>
      <c r="E178" s="39">
        <v>0</v>
      </c>
      <c r="F178" s="39">
        <v>0</v>
      </c>
      <c r="G178" s="40">
        <v>0</v>
      </c>
      <c r="H178" s="41">
        <f aca="true" t="shared" si="8" ref="H178:H190">(F178-E178)*G178</f>
        <v>0</v>
      </c>
    </row>
    <row r="179" spans="1:8" ht="17.25" customHeight="1">
      <c r="A179" s="38">
        <v>1102</v>
      </c>
      <c r="B179" s="141" t="s">
        <v>191</v>
      </c>
      <c r="C179" s="141"/>
      <c r="D179" s="39">
        <v>0</v>
      </c>
      <c r="E179" s="39">
        <v>0</v>
      </c>
      <c r="F179" s="39">
        <v>0</v>
      </c>
      <c r="G179" s="40">
        <v>0</v>
      </c>
      <c r="H179" s="41">
        <f t="shared" si="8"/>
        <v>0</v>
      </c>
    </row>
    <row r="180" spans="1:8" ht="17.25" customHeight="1">
      <c r="A180" s="38">
        <v>1103</v>
      </c>
      <c r="B180" s="141" t="s">
        <v>192</v>
      </c>
      <c r="C180" s="141"/>
      <c r="D180" s="39">
        <v>0</v>
      </c>
      <c r="E180" s="39">
        <v>0</v>
      </c>
      <c r="F180" s="39">
        <v>0</v>
      </c>
      <c r="G180" s="40">
        <v>0</v>
      </c>
      <c r="H180" s="41">
        <f t="shared" si="8"/>
        <v>0</v>
      </c>
    </row>
    <row r="181" spans="1:8" ht="17.25" customHeight="1">
      <c r="A181" s="38">
        <v>1104</v>
      </c>
      <c r="B181" s="141" t="s">
        <v>193</v>
      </c>
      <c r="C181" s="141"/>
      <c r="D181" s="39">
        <v>0</v>
      </c>
      <c r="E181" s="39">
        <v>0</v>
      </c>
      <c r="F181" s="39">
        <v>0</v>
      </c>
      <c r="G181" s="40">
        <v>0</v>
      </c>
      <c r="H181" s="41">
        <f t="shared" si="8"/>
        <v>0</v>
      </c>
    </row>
    <row r="182" spans="1:8" ht="17.25" customHeight="1">
      <c r="A182" s="38">
        <v>1105</v>
      </c>
      <c r="B182" s="141" t="s">
        <v>194</v>
      </c>
      <c r="C182" s="141"/>
      <c r="D182" s="39">
        <v>0</v>
      </c>
      <c r="E182" s="39">
        <v>0</v>
      </c>
      <c r="F182" s="39">
        <v>0</v>
      </c>
      <c r="G182" s="40">
        <v>0</v>
      </c>
      <c r="H182" s="41">
        <f t="shared" si="8"/>
        <v>0</v>
      </c>
    </row>
    <row r="183" spans="1:8" ht="17.25" customHeight="1">
      <c r="A183" s="38">
        <v>1106</v>
      </c>
      <c r="B183" s="141" t="s">
        <v>195</v>
      </c>
      <c r="C183" s="141"/>
      <c r="D183" s="39">
        <v>0</v>
      </c>
      <c r="E183" s="39">
        <v>0</v>
      </c>
      <c r="F183" s="39">
        <v>0</v>
      </c>
      <c r="G183" s="40">
        <v>0</v>
      </c>
      <c r="H183" s="41">
        <f t="shared" si="8"/>
        <v>0</v>
      </c>
    </row>
    <row r="184" spans="1:8" ht="17.25" customHeight="1">
      <c r="A184" s="38">
        <v>1107</v>
      </c>
      <c r="B184" s="141" t="s">
        <v>196</v>
      </c>
      <c r="C184" s="141"/>
      <c r="D184" s="39">
        <v>0</v>
      </c>
      <c r="E184" s="39">
        <v>0</v>
      </c>
      <c r="F184" s="39">
        <v>0</v>
      </c>
      <c r="G184" s="40">
        <v>0</v>
      </c>
      <c r="H184" s="41">
        <f t="shared" si="8"/>
        <v>0</v>
      </c>
    </row>
    <row r="185" spans="1:8" ht="17.25" customHeight="1">
      <c r="A185" s="38">
        <v>1108</v>
      </c>
      <c r="B185" s="141" t="s">
        <v>197</v>
      </c>
      <c r="C185" s="141"/>
      <c r="D185" s="39">
        <v>0</v>
      </c>
      <c r="E185" s="39">
        <v>0</v>
      </c>
      <c r="F185" s="39">
        <v>0</v>
      </c>
      <c r="G185" s="40">
        <v>0</v>
      </c>
      <c r="H185" s="41">
        <f t="shared" si="8"/>
        <v>0</v>
      </c>
    </row>
    <row r="186" spans="1:8" ht="17.25" customHeight="1">
      <c r="A186" s="38">
        <v>1109</v>
      </c>
      <c r="B186" s="141" t="s">
        <v>198</v>
      </c>
      <c r="C186" s="141"/>
      <c r="D186" s="39">
        <v>0</v>
      </c>
      <c r="E186" s="39">
        <v>0</v>
      </c>
      <c r="F186" s="39">
        <v>0</v>
      </c>
      <c r="G186" s="40">
        <v>0</v>
      </c>
      <c r="H186" s="41">
        <f t="shared" si="8"/>
        <v>0</v>
      </c>
    </row>
    <row r="187" spans="1:8" ht="17.25" customHeight="1">
      <c r="A187" s="38">
        <v>1110</v>
      </c>
      <c r="B187" s="141" t="s">
        <v>199</v>
      </c>
      <c r="C187" s="141"/>
      <c r="D187" s="39">
        <v>0</v>
      </c>
      <c r="E187" s="39">
        <v>0</v>
      </c>
      <c r="F187" s="39">
        <v>0</v>
      </c>
      <c r="G187" s="40">
        <v>0</v>
      </c>
      <c r="H187" s="41">
        <f t="shared" si="8"/>
        <v>0</v>
      </c>
    </row>
    <row r="188" spans="1:8" ht="17.25" customHeight="1">
      <c r="A188" s="38">
        <v>1111</v>
      </c>
      <c r="B188" s="141" t="s">
        <v>200</v>
      </c>
      <c r="C188" s="141"/>
      <c r="D188" s="39">
        <v>0</v>
      </c>
      <c r="E188" s="39">
        <v>0</v>
      </c>
      <c r="F188" s="39">
        <v>0</v>
      </c>
      <c r="G188" s="40">
        <v>0</v>
      </c>
      <c r="H188" s="41">
        <f t="shared" si="8"/>
        <v>0</v>
      </c>
    </row>
    <row r="189" spans="1:8" ht="17.25" customHeight="1">
      <c r="A189" s="38">
        <v>1112</v>
      </c>
      <c r="B189" s="141" t="s">
        <v>188</v>
      </c>
      <c r="C189" s="141"/>
      <c r="D189" s="39">
        <v>0</v>
      </c>
      <c r="E189" s="39">
        <v>0</v>
      </c>
      <c r="F189" s="39">
        <v>0</v>
      </c>
      <c r="G189" s="40">
        <v>0</v>
      </c>
      <c r="H189" s="41">
        <f t="shared" si="8"/>
        <v>0</v>
      </c>
    </row>
    <row r="190" spans="1:8" ht="17.25" customHeight="1">
      <c r="A190" s="38">
        <v>1113</v>
      </c>
      <c r="B190" s="142" t="s">
        <v>81</v>
      </c>
      <c r="C190" s="142"/>
      <c r="D190" s="39">
        <v>0</v>
      </c>
      <c r="E190" s="39">
        <v>0</v>
      </c>
      <c r="F190" s="39">
        <v>0</v>
      </c>
      <c r="G190" s="40">
        <v>0</v>
      </c>
      <c r="H190" s="41">
        <f t="shared" si="8"/>
        <v>0</v>
      </c>
    </row>
    <row r="191" spans="1:8" ht="17.25" customHeight="1">
      <c r="A191" s="43"/>
      <c r="B191" s="143" t="s">
        <v>82</v>
      </c>
      <c r="C191" s="143"/>
      <c r="D191" s="44">
        <f>SUM(D178:D190)</f>
        <v>0</v>
      </c>
      <c r="E191" s="44">
        <f>SUM(E178:E190)</f>
        <v>0</v>
      </c>
      <c r="F191" s="44">
        <f>SUM(F178:F190)</f>
        <v>0</v>
      </c>
      <c r="G191" s="45"/>
      <c r="H191" s="44">
        <f>SUM(H178:H190)</f>
        <v>0</v>
      </c>
    </row>
    <row r="192" spans="1:8" ht="9" customHeight="1">
      <c r="A192" s="139"/>
      <c r="B192" s="139"/>
      <c r="C192" s="139"/>
      <c r="D192" s="139"/>
      <c r="E192" s="139"/>
      <c r="F192" s="139"/>
      <c r="G192" s="139"/>
      <c r="H192" s="139"/>
    </row>
    <row r="193" spans="1:8" ht="21.75" customHeight="1">
      <c r="A193" s="47">
        <v>12</v>
      </c>
      <c r="B193" s="144" t="s">
        <v>201</v>
      </c>
      <c r="C193" s="144"/>
      <c r="D193" s="144"/>
      <c r="E193" s="144"/>
      <c r="F193" s="144"/>
      <c r="G193" s="144"/>
      <c r="H193" s="144"/>
    </row>
    <row r="194" spans="1:8" ht="17.25" customHeight="1">
      <c r="A194" s="38">
        <v>1201</v>
      </c>
      <c r="B194" s="141" t="s">
        <v>202</v>
      </c>
      <c r="C194" s="141"/>
      <c r="D194" s="39">
        <v>0</v>
      </c>
      <c r="E194" s="39">
        <v>0</v>
      </c>
      <c r="F194" s="39">
        <v>0</v>
      </c>
      <c r="G194" s="40">
        <v>0</v>
      </c>
      <c r="H194" s="41">
        <f aca="true" t="shared" si="9" ref="H194:H201">(F194-E194)*G194</f>
        <v>0</v>
      </c>
    </row>
    <row r="195" spans="1:8" ht="17.25" customHeight="1">
      <c r="A195" s="38">
        <v>1202</v>
      </c>
      <c r="B195" s="141" t="s">
        <v>203</v>
      </c>
      <c r="C195" s="141"/>
      <c r="D195" s="39">
        <v>0</v>
      </c>
      <c r="E195" s="39">
        <v>0</v>
      </c>
      <c r="F195" s="39">
        <v>0</v>
      </c>
      <c r="G195" s="40">
        <v>0</v>
      </c>
      <c r="H195" s="41">
        <f t="shared" si="9"/>
        <v>0</v>
      </c>
    </row>
    <row r="196" spans="1:8" ht="17.25" customHeight="1">
      <c r="A196" s="38">
        <v>1203</v>
      </c>
      <c r="B196" s="141" t="s">
        <v>204</v>
      </c>
      <c r="C196" s="141"/>
      <c r="D196" s="39">
        <v>0</v>
      </c>
      <c r="E196" s="39">
        <v>0</v>
      </c>
      <c r="F196" s="39">
        <v>0</v>
      </c>
      <c r="G196" s="40">
        <v>0</v>
      </c>
      <c r="H196" s="41">
        <f t="shared" si="9"/>
        <v>0</v>
      </c>
    </row>
    <row r="197" spans="1:8" ht="17.25" customHeight="1">
      <c r="A197" s="38">
        <v>1204</v>
      </c>
      <c r="B197" s="141" t="s">
        <v>205</v>
      </c>
      <c r="C197" s="141"/>
      <c r="D197" s="39">
        <v>0</v>
      </c>
      <c r="E197" s="39">
        <v>0</v>
      </c>
      <c r="F197" s="39">
        <v>0</v>
      </c>
      <c r="G197" s="40">
        <v>0</v>
      </c>
      <c r="H197" s="41">
        <f t="shared" si="9"/>
        <v>0</v>
      </c>
    </row>
    <row r="198" spans="1:8" ht="17.25" customHeight="1">
      <c r="A198" s="38">
        <v>1205</v>
      </c>
      <c r="B198" s="141" t="s">
        <v>206</v>
      </c>
      <c r="C198" s="141"/>
      <c r="D198" s="39">
        <v>0</v>
      </c>
      <c r="E198" s="39">
        <v>0</v>
      </c>
      <c r="F198" s="39">
        <v>0</v>
      </c>
      <c r="G198" s="40">
        <v>0</v>
      </c>
      <c r="H198" s="41">
        <f t="shared" si="9"/>
        <v>0</v>
      </c>
    </row>
    <row r="199" spans="1:8" ht="17.25" customHeight="1">
      <c r="A199" s="38">
        <v>1206</v>
      </c>
      <c r="B199" s="141" t="s">
        <v>207</v>
      </c>
      <c r="C199" s="141"/>
      <c r="D199" s="39">
        <v>0</v>
      </c>
      <c r="E199" s="39">
        <v>0</v>
      </c>
      <c r="F199" s="39">
        <v>0</v>
      </c>
      <c r="G199" s="40">
        <v>0</v>
      </c>
      <c r="H199" s="41">
        <f t="shared" si="9"/>
        <v>0</v>
      </c>
    </row>
    <row r="200" spans="1:8" ht="17.25" customHeight="1">
      <c r="A200" s="38">
        <v>1207</v>
      </c>
      <c r="B200" s="141" t="s">
        <v>208</v>
      </c>
      <c r="C200" s="141"/>
      <c r="D200" s="39">
        <v>0</v>
      </c>
      <c r="E200" s="39">
        <v>0</v>
      </c>
      <c r="F200" s="39">
        <v>0</v>
      </c>
      <c r="G200" s="40">
        <v>0</v>
      </c>
      <c r="H200" s="41">
        <f t="shared" si="9"/>
        <v>0</v>
      </c>
    </row>
    <row r="201" spans="1:8" ht="17.25" customHeight="1">
      <c r="A201" s="38">
        <v>1208</v>
      </c>
      <c r="B201" s="142" t="s">
        <v>81</v>
      </c>
      <c r="C201" s="142"/>
      <c r="D201" s="39">
        <v>0</v>
      </c>
      <c r="E201" s="39">
        <v>0</v>
      </c>
      <c r="F201" s="39">
        <v>0</v>
      </c>
      <c r="G201" s="40">
        <v>0</v>
      </c>
      <c r="H201" s="41">
        <f t="shared" si="9"/>
        <v>0</v>
      </c>
    </row>
    <row r="202" spans="1:8" ht="17.25" customHeight="1">
      <c r="A202" s="43"/>
      <c r="B202" s="143" t="s">
        <v>82</v>
      </c>
      <c r="C202" s="143"/>
      <c r="D202" s="44">
        <f>SUM(D194:D201)</f>
        <v>0</v>
      </c>
      <c r="E202" s="44">
        <f>SUM(E194:E201)</f>
        <v>0</v>
      </c>
      <c r="F202" s="44">
        <f>SUM(F194:F201)</f>
        <v>0</v>
      </c>
      <c r="G202" s="45"/>
      <c r="H202" s="44">
        <f>SUM(H194:H201)</f>
        <v>0</v>
      </c>
    </row>
    <row r="203" spans="1:8" ht="9" customHeight="1">
      <c r="A203" s="139"/>
      <c r="B203" s="139"/>
      <c r="C203" s="139"/>
      <c r="D203" s="139"/>
      <c r="E203" s="139"/>
      <c r="F203" s="139"/>
      <c r="G203" s="139"/>
      <c r="H203" s="139"/>
    </row>
    <row r="204" spans="1:8" ht="21.75" customHeight="1">
      <c r="A204" s="47">
        <v>13</v>
      </c>
      <c r="B204" s="144" t="s">
        <v>209</v>
      </c>
      <c r="C204" s="144"/>
      <c r="D204" s="144"/>
      <c r="E204" s="144"/>
      <c r="F204" s="144"/>
      <c r="G204" s="144"/>
      <c r="H204" s="144"/>
    </row>
    <row r="205" spans="1:8" ht="17.25" customHeight="1">
      <c r="A205" s="38">
        <v>1301</v>
      </c>
      <c r="B205" s="141" t="s">
        <v>210</v>
      </c>
      <c r="C205" s="141"/>
      <c r="D205" s="39">
        <v>0</v>
      </c>
      <c r="E205" s="39">
        <v>0</v>
      </c>
      <c r="F205" s="39">
        <v>0</v>
      </c>
      <c r="G205" s="40">
        <v>0</v>
      </c>
      <c r="H205" s="41">
        <f>(F205-E205)*G205</f>
        <v>0</v>
      </c>
    </row>
    <row r="206" spans="1:8" ht="17.25" customHeight="1">
      <c r="A206" s="38">
        <v>1302</v>
      </c>
      <c r="B206" s="141" t="s">
        <v>211</v>
      </c>
      <c r="C206" s="141"/>
      <c r="D206" s="39">
        <v>0</v>
      </c>
      <c r="E206" s="39">
        <v>0</v>
      </c>
      <c r="F206" s="39">
        <v>0</v>
      </c>
      <c r="G206" s="40">
        <v>0</v>
      </c>
      <c r="H206" s="41">
        <f>(F206-E206)*G206</f>
        <v>0</v>
      </c>
    </row>
    <row r="207" spans="1:8" ht="17.25" customHeight="1">
      <c r="A207" s="38">
        <v>1303</v>
      </c>
      <c r="B207" s="141" t="s">
        <v>212</v>
      </c>
      <c r="C207" s="141"/>
      <c r="D207" s="39">
        <v>0</v>
      </c>
      <c r="E207" s="39">
        <v>0</v>
      </c>
      <c r="F207" s="39">
        <v>0</v>
      </c>
      <c r="G207" s="40">
        <v>0</v>
      </c>
      <c r="H207" s="41">
        <f>(F207-E207)*G207</f>
        <v>0</v>
      </c>
    </row>
    <row r="208" spans="1:8" ht="17.25" customHeight="1">
      <c r="A208" s="38">
        <v>1304</v>
      </c>
      <c r="B208" s="141" t="s">
        <v>213</v>
      </c>
      <c r="C208" s="141"/>
      <c r="D208" s="39">
        <v>0</v>
      </c>
      <c r="E208" s="39">
        <v>0</v>
      </c>
      <c r="F208" s="39">
        <v>0</v>
      </c>
      <c r="G208" s="40">
        <v>0</v>
      </c>
      <c r="H208" s="41">
        <f>(F208-E208)*G208</f>
        <v>0</v>
      </c>
    </row>
    <row r="209" spans="1:8" ht="17.25" customHeight="1">
      <c r="A209" s="38">
        <v>1305</v>
      </c>
      <c r="B209" s="142" t="s">
        <v>81</v>
      </c>
      <c r="C209" s="142"/>
      <c r="D209" s="39">
        <v>0</v>
      </c>
      <c r="E209" s="39">
        <v>0</v>
      </c>
      <c r="F209" s="39">
        <v>0</v>
      </c>
      <c r="G209" s="40">
        <v>0</v>
      </c>
      <c r="H209" s="41">
        <f>(F209-E209)*G209</f>
        <v>0</v>
      </c>
    </row>
    <row r="210" spans="1:8" ht="17.25" customHeight="1">
      <c r="A210" s="43"/>
      <c r="B210" s="143" t="s">
        <v>82</v>
      </c>
      <c r="C210" s="143"/>
      <c r="D210" s="44">
        <f>SUM(D205:D209)</f>
        <v>0</v>
      </c>
      <c r="E210" s="44">
        <f>SUM(E205:E209)</f>
        <v>0</v>
      </c>
      <c r="F210" s="44">
        <f>SUM(F205:F209)</f>
        <v>0</v>
      </c>
      <c r="G210" s="45"/>
      <c r="H210" s="44">
        <f>SUM(H205:H209)</f>
        <v>0</v>
      </c>
    </row>
    <row r="211" spans="1:8" ht="9" customHeight="1">
      <c r="A211" s="139"/>
      <c r="B211" s="139"/>
      <c r="C211" s="139"/>
      <c r="D211" s="139"/>
      <c r="E211" s="139"/>
      <c r="F211" s="139"/>
      <c r="G211" s="139"/>
      <c r="H211" s="139"/>
    </row>
    <row r="212" spans="1:8" ht="21.75" customHeight="1">
      <c r="A212" s="47">
        <v>14</v>
      </c>
      <c r="B212" s="144" t="s">
        <v>214</v>
      </c>
      <c r="C212" s="144"/>
      <c r="D212" s="144"/>
      <c r="E212" s="144"/>
      <c r="F212" s="144"/>
      <c r="G212" s="144"/>
      <c r="H212" s="144"/>
    </row>
    <row r="213" spans="1:8" ht="17.25" customHeight="1">
      <c r="A213" s="38">
        <v>1401</v>
      </c>
      <c r="B213" s="141" t="s">
        <v>215</v>
      </c>
      <c r="C213" s="141"/>
      <c r="D213" s="39">
        <v>0</v>
      </c>
      <c r="E213" s="39">
        <v>0</v>
      </c>
      <c r="F213" s="39">
        <v>0</v>
      </c>
      <c r="G213" s="40">
        <v>0</v>
      </c>
      <c r="H213" s="41">
        <f aca="true" t="shared" si="10" ref="H213:H219">(F213-E213)*G213</f>
        <v>0</v>
      </c>
    </row>
    <row r="214" spans="1:8" ht="17.25" customHeight="1">
      <c r="A214" s="38">
        <v>1402</v>
      </c>
      <c r="B214" s="141" t="s">
        <v>216</v>
      </c>
      <c r="C214" s="141"/>
      <c r="D214" s="39">
        <v>0</v>
      </c>
      <c r="E214" s="39">
        <v>0</v>
      </c>
      <c r="F214" s="39">
        <v>0</v>
      </c>
      <c r="G214" s="40">
        <v>0</v>
      </c>
      <c r="H214" s="41">
        <f t="shared" si="10"/>
        <v>0</v>
      </c>
    </row>
    <row r="215" spans="1:8" ht="17.25" customHeight="1">
      <c r="A215" s="38">
        <v>1403</v>
      </c>
      <c r="B215" s="141" t="s">
        <v>217</v>
      </c>
      <c r="C215" s="141"/>
      <c r="D215" s="39">
        <v>0</v>
      </c>
      <c r="E215" s="39">
        <v>0</v>
      </c>
      <c r="F215" s="39">
        <v>0</v>
      </c>
      <c r="G215" s="40">
        <v>0</v>
      </c>
      <c r="H215" s="41">
        <f t="shared" si="10"/>
        <v>0</v>
      </c>
    </row>
    <row r="216" spans="1:8" ht="17.25" customHeight="1">
      <c r="A216" s="38">
        <v>1404</v>
      </c>
      <c r="B216" s="141" t="s">
        <v>218</v>
      </c>
      <c r="C216" s="141"/>
      <c r="D216" s="39">
        <v>0</v>
      </c>
      <c r="E216" s="39">
        <v>0</v>
      </c>
      <c r="F216" s="39">
        <v>0</v>
      </c>
      <c r="G216" s="40">
        <v>0</v>
      </c>
      <c r="H216" s="41">
        <f t="shared" si="10"/>
        <v>0</v>
      </c>
    </row>
    <row r="217" spans="1:8" ht="17.25" customHeight="1">
      <c r="A217" s="38">
        <v>1405</v>
      </c>
      <c r="B217" s="141" t="s">
        <v>219</v>
      </c>
      <c r="C217" s="141"/>
      <c r="D217" s="39">
        <v>0</v>
      </c>
      <c r="E217" s="39">
        <v>0</v>
      </c>
      <c r="F217" s="39">
        <v>0</v>
      </c>
      <c r="G217" s="40">
        <v>0</v>
      </c>
      <c r="H217" s="41">
        <f t="shared" si="10"/>
        <v>0</v>
      </c>
    </row>
    <row r="218" spans="1:8" ht="17.25" customHeight="1">
      <c r="A218" s="38">
        <v>1406</v>
      </c>
      <c r="B218" s="141" t="s">
        <v>220</v>
      </c>
      <c r="C218" s="141"/>
      <c r="D218" s="39">
        <v>0</v>
      </c>
      <c r="E218" s="39">
        <v>0</v>
      </c>
      <c r="F218" s="39">
        <v>0</v>
      </c>
      <c r="G218" s="40">
        <v>0</v>
      </c>
      <c r="H218" s="41">
        <f t="shared" si="10"/>
        <v>0</v>
      </c>
    </row>
    <row r="219" spans="1:8" ht="17.25" customHeight="1">
      <c r="A219" s="38">
        <v>1407</v>
      </c>
      <c r="B219" s="142" t="s">
        <v>81</v>
      </c>
      <c r="C219" s="142"/>
      <c r="D219" s="39">
        <v>0</v>
      </c>
      <c r="E219" s="39">
        <v>0</v>
      </c>
      <c r="F219" s="39">
        <v>0</v>
      </c>
      <c r="G219" s="40">
        <v>0</v>
      </c>
      <c r="H219" s="41">
        <f t="shared" si="10"/>
        <v>0</v>
      </c>
    </row>
    <row r="220" spans="1:8" ht="17.25" customHeight="1">
      <c r="A220" s="43"/>
      <c r="B220" s="143" t="s">
        <v>82</v>
      </c>
      <c r="C220" s="143"/>
      <c r="D220" s="44">
        <f>SUM(D213:D219)</f>
        <v>0</v>
      </c>
      <c r="E220" s="44">
        <f>SUM(E213:E219)</f>
        <v>0</v>
      </c>
      <c r="F220" s="44">
        <f>SUM(F213:F219)</f>
        <v>0</v>
      </c>
      <c r="G220" s="45"/>
      <c r="H220" s="44">
        <f>SUM(H213:H219)</f>
        <v>0</v>
      </c>
    </row>
    <row r="221" spans="1:8" ht="9" customHeight="1">
      <c r="A221" s="139"/>
      <c r="B221" s="139"/>
      <c r="C221" s="139"/>
      <c r="D221" s="139"/>
      <c r="E221" s="139"/>
      <c r="F221" s="139"/>
      <c r="G221" s="139"/>
      <c r="H221" s="139"/>
    </row>
    <row r="222" spans="1:8" ht="21.75" customHeight="1">
      <c r="A222" s="47">
        <v>15</v>
      </c>
      <c r="B222" s="144" t="s">
        <v>221</v>
      </c>
      <c r="C222" s="144"/>
      <c r="D222" s="144"/>
      <c r="E222" s="144"/>
      <c r="F222" s="144"/>
      <c r="G222" s="144"/>
      <c r="H222" s="144"/>
    </row>
    <row r="223" spans="1:8" ht="17.25" customHeight="1">
      <c r="A223" s="38">
        <v>1501</v>
      </c>
      <c r="B223" s="141" t="s">
        <v>222</v>
      </c>
      <c r="C223" s="141"/>
      <c r="D223" s="39">
        <v>0</v>
      </c>
      <c r="E223" s="39">
        <v>0</v>
      </c>
      <c r="F223" s="39">
        <v>0</v>
      </c>
      <c r="G223" s="40">
        <v>0</v>
      </c>
      <c r="H223" s="41">
        <f aca="true" t="shared" si="11" ref="H223:H229">(F223-E223)*G223</f>
        <v>0</v>
      </c>
    </row>
    <row r="224" spans="1:8" ht="17.25" customHeight="1">
      <c r="A224" s="38">
        <v>1502</v>
      </c>
      <c r="B224" s="141" t="s">
        <v>223</v>
      </c>
      <c r="C224" s="141"/>
      <c r="D224" s="39">
        <v>0</v>
      </c>
      <c r="E224" s="39">
        <v>0</v>
      </c>
      <c r="F224" s="39">
        <v>0</v>
      </c>
      <c r="G224" s="40">
        <v>0</v>
      </c>
      <c r="H224" s="41">
        <f t="shared" si="11"/>
        <v>0</v>
      </c>
    </row>
    <row r="225" spans="1:8" ht="17.25" customHeight="1">
      <c r="A225" s="38">
        <v>1503</v>
      </c>
      <c r="B225" s="141" t="s">
        <v>224</v>
      </c>
      <c r="C225" s="141"/>
      <c r="D225" s="39">
        <v>0</v>
      </c>
      <c r="E225" s="39">
        <v>0</v>
      </c>
      <c r="F225" s="39">
        <v>0</v>
      </c>
      <c r="G225" s="40">
        <v>0</v>
      </c>
      <c r="H225" s="41">
        <f t="shared" si="11"/>
        <v>0</v>
      </c>
    </row>
    <row r="226" spans="1:8" ht="17.25" customHeight="1">
      <c r="A226" s="38">
        <v>1504</v>
      </c>
      <c r="B226" s="141" t="s">
        <v>225</v>
      </c>
      <c r="C226" s="141"/>
      <c r="D226" s="39">
        <v>0</v>
      </c>
      <c r="E226" s="39">
        <v>0</v>
      </c>
      <c r="F226" s="39">
        <v>0</v>
      </c>
      <c r="G226" s="40">
        <v>0</v>
      </c>
      <c r="H226" s="41">
        <f t="shared" si="11"/>
        <v>0</v>
      </c>
    </row>
    <row r="227" spans="1:8" ht="17.25" customHeight="1">
      <c r="A227" s="38">
        <v>1505</v>
      </c>
      <c r="B227" s="141" t="s">
        <v>226</v>
      </c>
      <c r="C227" s="141"/>
      <c r="D227" s="39">
        <v>0</v>
      </c>
      <c r="E227" s="39">
        <v>0</v>
      </c>
      <c r="F227" s="39">
        <v>0</v>
      </c>
      <c r="G227" s="40">
        <v>0</v>
      </c>
      <c r="H227" s="41">
        <f t="shared" si="11"/>
        <v>0</v>
      </c>
    </row>
    <row r="228" spans="1:8" ht="17.25" customHeight="1">
      <c r="A228" s="38">
        <v>1506</v>
      </c>
      <c r="B228" s="141" t="s">
        <v>227</v>
      </c>
      <c r="C228" s="141"/>
      <c r="D228" s="39">
        <v>0</v>
      </c>
      <c r="E228" s="39">
        <v>0</v>
      </c>
      <c r="F228" s="39">
        <v>0</v>
      </c>
      <c r="G228" s="40">
        <v>0</v>
      </c>
      <c r="H228" s="41">
        <f t="shared" si="11"/>
        <v>0</v>
      </c>
    </row>
    <row r="229" spans="1:8" ht="17.25" customHeight="1">
      <c r="A229" s="38">
        <v>1507</v>
      </c>
      <c r="B229" s="142" t="s">
        <v>81</v>
      </c>
      <c r="C229" s="142"/>
      <c r="D229" s="39">
        <v>0</v>
      </c>
      <c r="E229" s="39">
        <v>0</v>
      </c>
      <c r="F229" s="39">
        <v>0</v>
      </c>
      <c r="G229" s="40">
        <v>0</v>
      </c>
      <c r="H229" s="41">
        <f t="shared" si="11"/>
        <v>0</v>
      </c>
    </row>
    <row r="230" spans="1:8" ht="17.25" customHeight="1">
      <c r="A230" s="43"/>
      <c r="B230" s="143" t="s">
        <v>82</v>
      </c>
      <c r="C230" s="143"/>
      <c r="D230" s="44">
        <f>SUM(D223:D229)</f>
        <v>0</v>
      </c>
      <c r="E230" s="44">
        <f>SUM(E223:E229)</f>
        <v>0</v>
      </c>
      <c r="F230" s="44">
        <f>SUM(F223:F229)</f>
        <v>0</v>
      </c>
      <c r="G230" s="45"/>
      <c r="H230" s="44">
        <f>SUM(H223:H229)</f>
        <v>0</v>
      </c>
    </row>
    <row r="231" spans="1:8" ht="9" customHeight="1">
      <c r="A231" s="139"/>
      <c r="B231" s="139"/>
      <c r="C231" s="139"/>
      <c r="D231" s="139"/>
      <c r="E231" s="139"/>
      <c r="F231" s="139"/>
      <c r="G231" s="139"/>
      <c r="H231" s="139"/>
    </row>
    <row r="232" spans="1:8" ht="21.75" customHeight="1">
      <c r="A232" s="47">
        <v>16</v>
      </c>
      <c r="B232" s="144" t="s">
        <v>228</v>
      </c>
      <c r="C232" s="144"/>
      <c r="D232" s="144"/>
      <c r="E232" s="144"/>
      <c r="F232" s="144"/>
      <c r="G232" s="144"/>
      <c r="H232" s="144"/>
    </row>
    <row r="233" spans="1:8" ht="17.25" customHeight="1">
      <c r="A233" s="38">
        <v>1601</v>
      </c>
      <c r="B233" s="141" t="s">
        <v>229</v>
      </c>
      <c r="C233" s="141"/>
      <c r="D233" s="41">
        <v>0</v>
      </c>
      <c r="E233" s="41">
        <v>0</v>
      </c>
      <c r="F233" s="41">
        <v>0</v>
      </c>
      <c r="G233" s="48">
        <v>0</v>
      </c>
      <c r="H233" s="41">
        <f aca="true" t="shared" si="12" ref="H233:H244">(F233-E233)*G233</f>
        <v>0</v>
      </c>
    </row>
    <row r="234" spans="1:8" ht="17.25" customHeight="1">
      <c r="A234" s="38">
        <v>1602</v>
      </c>
      <c r="B234" s="141" t="s">
        <v>230</v>
      </c>
      <c r="C234" s="141"/>
      <c r="D234" s="41">
        <v>0</v>
      </c>
      <c r="E234" s="41">
        <v>0</v>
      </c>
      <c r="F234" s="41">
        <v>0</v>
      </c>
      <c r="G234" s="48">
        <v>0</v>
      </c>
      <c r="H234" s="41">
        <f t="shared" si="12"/>
        <v>0</v>
      </c>
    </row>
    <row r="235" spans="1:8" ht="17.25" customHeight="1">
      <c r="A235" s="38">
        <v>1603</v>
      </c>
      <c r="B235" s="141" t="s">
        <v>231</v>
      </c>
      <c r="C235" s="141"/>
      <c r="D235" s="41">
        <v>0</v>
      </c>
      <c r="E235" s="41">
        <v>0</v>
      </c>
      <c r="F235" s="41">
        <v>0</v>
      </c>
      <c r="G235" s="48">
        <v>0</v>
      </c>
      <c r="H235" s="41">
        <f t="shared" si="12"/>
        <v>0</v>
      </c>
    </row>
    <row r="236" spans="1:8" ht="17.25" customHeight="1">
      <c r="A236" s="38">
        <v>1604</v>
      </c>
      <c r="B236" s="141" t="s">
        <v>232</v>
      </c>
      <c r="C236" s="141"/>
      <c r="D236" s="41">
        <v>0</v>
      </c>
      <c r="E236" s="41">
        <v>0</v>
      </c>
      <c r="F236" s="41">
        <v>0</v>
      </c>
      <c r="G236" s="48">
        <v>0</v>
      </c>
      <c r="H236" s="41">
        <f t="shared" si="12"/>
        <v>0</v>
      </c>
    </row>
    <row r="237" spans="1:8" ht="17.25" customHeight="1">
      <c r="A237" s="38">
        <v>1605</v>
      </c>
      <c r="B237" s="141" t="s">
        <v>233</v>
      </c>
      <c r="C237" s="141"/>
      <c r="D237" s="41">
        <v>0</v>
      </c>
      <c r="E237" s="41">
        <v>0</v>
      </c>
      <c r="F237" s="41">
        <v>0</v>
      </c>
      <c r="G237" s="48">
        <v>0</v>
      </c>
      <c r="H237" s="41">
        <f t="shared" si="12"/>
        <v>0</v>
      </c>
    </row>
    <row r="238" spans="1:8" ht="17.25" customHeight="1">
      <c r="A238" s="38">
        <v>1606</v>
      </c>
      <c r="B238" s="141" t="s">
        <v>217</v>
      </c>
      <c r="C238" s="141"/>
      <c r="D238" s="41">
        <v>0</v>
      </c>
      <c r="E238" s="41">
        <v>0</v>
      </c>
      <c r="F238" s="41">
        <v>0</v>
      </c>
      <c r="G238" s="48">
        <v>0</v>
      </c>
      <c r="H238" s="41">
        <f t="shared" si="12"/>
        <v>0</v>
      </c>
    </row>
    <row r="239" spans="1:8" ht="17.25" customHeight="1">
      <c r="A239" s="38">
        <v>1607</v>
      </c>
      <c r="B239" s="141" t="s">
        <v>234</v>
      </c>
      <c r="C239" s="141"/>
      <c r="D239" s="41">
        <v>0</v>
      </c>
      <c r="E239" s="41">
        <v>0</v>
      </c>
      <c r="F239" s="41">
        <v>0</v>
      </c>
      <c r="G239" s="48">
        <v>0</v>
      </c>
      <c r="H239" s="41">
        <f t="shared" si="12"/>
        <v>0</v>
      </c>
    </row>
    <row r="240" spans="1:8" ht="17.25" customHeight="1">
      <c r="A240" s="38">
        <v>1608</v>
      </c>
      <c r="B240" s="141" t="s">
        <v>235</v>
      </c>
      <c r="C240" s="141"/>
      <c r="D240" s="41">
        <v>0</v>
      </c>
      <c r="E240" s="41">
        <v>0</v>
      </c>
      <c r="F240" s="41">
        <v>0</v>
      </c>
      <c r="G240" s="48">
        <v>0</v>
      </c>
      <c r="H240" s="41">
        <f t="shared" si="12"/>
        <v>0</v>
      </c>
    </row>
    <row r="241" spans="1:8" ht="17.25" customHeight="1">
      <c r="A241" s="38">
        <v>1609</v>
      </c>
      <c r="B241" s="141" t="s">
        <v>236</v>
      </c>
      <c r="C241" s="141"/>
      <c r="D241" s="41">
        <v>0</v>
      </c>
      <c r="E241" s="41">
        <v>0</v>
      </c>
      <c r="F241" s="41">
        <v>0</v>
      </c>
      <c r="G241" s="48">
        <v>0</v>
      </c>
      <c r="H241" s="41">
        <f t="shared" si="12"/>
        <v>0</v>
      </c>
    </row>
    <row r="242" spans="1:8" ht="17.25" customHeight="1">
      <c r="A242" s="38">
        <v>1610</v>
      </c>
      <c r="B242" s="141" t="s">
        <v>237</v>
      </c>
      <c r="C242" s="141"/>
      <c r="D242" s="41">
        <v>0</v>
      </c>
      <c r="E242" s="41">
        <v>0</v>
      </c>
      <c r="F242" s="41">
        <v>0</v>
      </c>
      <c r="G242" s="48">
        <v>0</v>
      </c>
      <c r="H242" s="41">
        <f t="shared" si="12"/>
        <v>0</v>
      </c>
    </row>
    <row r="243" spans="1:8" ht="17.25" customHeight="1">
      <c r="A243" s="38">
        <v>1611</v>
      </c>
      <c r="B243" s="141" t="s">
        <v>238</v>
      </c>
      <c r="C243" s="141"/>
      <c r="D243" s="41">
        <v>0</v>
      </c>
      <c r="E243" s="41">
        <v>0</v>
      </c>
      <c r="F243" s="41">
        <v>0</v>
      </c>
      <c r="G243" s="48">
        <v>0</v>
      </c>
      <c r="H243" s="41">
        <f t="shared" si="12"/>
        <v>0</v>
      </c>
    </row>
    <row r="244" spans="1:8" ht="17.25" customHeight="1">
      <c r="A244" s="38">
        <v>1612</v>
      </c>
      <c r="B244" s="142" t="s">
        <v>81</v>
      </c>
      <c r="C244" s="142"/>
      <c r="D244" s="41">
        <v>0</v>
      </c>
      <c r="E244" s="41">
        <v>0</v>
      </c>
      <c r="F244" s="41">
        <v>0</v>
      </c>
      <c r="G244" s="48">
        <v>0</v>
      </c>
      <c r="H244" s="41">
        <f t="shared" si="12"/>
        <v>0</v>
      </c>
    </row>
    <row r="245" spans="1:8" ht="17.25" customHeight="1">
      <c r="A245" s="43"/>
      <c r="B245" s="143" t="s">
        <v>82</v>
      </c>
      <c r="C245" s="143"/>
      <c r="D245" s="44">
        <f>SUM(D233:D244)</f>
        <v>0</v>
      </c>
      <c r="E245" s="44">
        <f>SUM(E233:E244)</f>
        <v>0</v>
      </c>
      <c r="F245" s="44">
        <f>SUM(F233:F244)</f>
        <v>0</v>
      </c>
      <c r="G245" s="45"/>
      <c r="H245" s="44">
        <f>SUM(H233:H244)</f>
        <v>0</v>
      </c>
    </row>
    <row r="246" spans="1:8" ht="9" customHeight="1">
      <c r="A246" s="139"/>
      <c r="B246" s="139"/>
      <c r="C246" s="139"/>
      <c r="D246" s="139"/>
      <c r="E246" s="139"/>
      <c r="F246" s="139"/>
      <c r="G246" s="139"/>
      <c r="H246" s="139"/>
    </row>
    <row r="247" spans="1:8" ht="21.75" customHeight="1">
      <c r="A247" s="47">
        <v>17</v>
      </c>
      <c r="B247" s="144" t="s">
        <v>239</v>
      </c>
      <c r="C247" s="144"/>
      <c r="D247" s="144"/>
      <c r="E247" s="144"/>
      <c r="F247" s="144"/>
      <c r="G247" s="144"/>
      <c r="H247" s="144"/>
    </row>
    <row r="248" spans="1:8" ht="17.25" customHeight="1">
      <c r="A248" s="38">
        <v>1701</v>
      </c>
      <c r="B248" s="141" t="s">
        <v>240</v>
      </c>
      <c r="C248" s="141"/>
      <c r="D248" s="39">
        <v>0</v>
      </c>
      <c r="E248" s="39">
        <v>0</v>
      </c>
      <c r="F248" s="39">
        <v>0</v>
      </c>
      <c r="G248" s="40">
        <v>0</v>
      </c>
      <c r="H248" s="41">
        <f aca="true" t="shared" si="13" ref="H248:H264">(F248-E248)*G248</f>
        <v>0</v>
      </c>
    </row>
    <row r="249" spans="1:8" ht="17.25" customHeight="1">
      <c r="A249" s="38">
        <v>1702</v>
      </c>
      <c r="B249" s="141" t="s">
        <v>241</v>
      </c>
      <c r="C249" s="141"/>
      <c r="D249" s="39">
        <v>0</v>
      </c>
      <c r="E249" s="39">
        <v>0</v>
      </c>
      <c r="F249" s="39">
        <v>0</v>
      </c>
      <c r="G249" s="40">
        <v>0</v>
      </c>
      <c r="H249" s="41">
        <f t="shared" si="13"/>
        <v>0</v>
      </c>
    </row>
    <row r="250" spans="1:8" ht="17.25" customHeight="1">
      <c r="A250" s="38">
        <v>1703</v>
      </c>
      <c r="B250" s="141" t="s">
        <v>242</v>
      </c>
      <c r="C250" s="141"/>
      <c r="D250" s="39">
        <v>0</v>
      </c>
      <c r="E250" s="39">
        <v>0</v>
      </c>
      <c r="F250" s="39">
        <v>0</v>
      </c>
      <c r="G250" s="40">
        <v>0</v>
      </c>
      <c r="H250" s="41">
        <f t="shared" si="13"/>
        <v>0</v>
      </c>
    </row>
    <row r="251" spans="1:8" ht="17.25" customHeight="1">
      <c r="A251" s="38">
        <v>1704</v>
      </c>
      <c r="B251" s="141" t="s">
        <v>243</v>
      </c>
      <c r="C251" s="141"/>
      <c r="D251" s="39">
        <v>0</v>
      </c>
      <c r="E251" s="39">
        <v>0</v>
      </c>
      <c r="F251" s="39">
        <v>0</v>
      </c>
      <c r="G251" s="40">
        <v>0</v>
      </c>
      <c r="H251" s="41">
        <f t="shared" si="13"/>
        <v>0</v>
      </c>
    </row>
    <row r="252" spans="1:8" ht="17.25" customHeight="1">
      <c r="A252" s="38">
        <v>1705</v>
      </c>
      <c r="B252" s="141" t="s">
        <v>244</v>
      </c>
      <c r="C252" s="141"/>
      <c r="D252" s="39">
        <v>0</v>
      </c>
      <c r="E252" s="39">
        <v>0</v>
      </c>
      <c r="F252" s="39">
        <v>0</v>
      </c>
      <c r="G252" s="40">
        <v>0</v>
      </c>
      <c r="H252" s="41">
        <f t="shared" si="13"/>
        <v>0</v>
      </c>
    </row>
    <row r="253" spans="1:8" ht="17.25" customHeight="1">
      <c r="A253" s="38">
        <v>1706</v>
      </c>
      <c r="B253" s="141" t="s">
        <v>245</v>
      </c>
      <c r="C253" s="141"/>
      <c r="D253" s="39">
        <v>0</v>
      </c>
      <c r="E253" s="39">
        <v>0</v>
      </c>
      <c r="F253" s="39">
        <v>0</v>
      </c>
      <c r="G253" s="40">
        <v>0</v>
      </c>
      <c r="H253" s="41">
        <f t="shared" si="13"/>
        <v>0</v>
      </c>
    </row>
    <row r="254" spans="1:8" ht="17.25" customHeight="1">
      <c r="A254" s="38">
        <v>1707</v>
      </c>
      <c r="B254" s="141" t="s">
        <v>246</v>
      </c>
      <c r="C254" s="141"/>
      <c r="D254" s="39">
        <v>0</v>
      </c>
      <c r="E254" s="39">
        <v>0</v>
      </c>
      <c r="F254" s="39">
        <v>0</v>
      </c>
      <c r="G254" s="40">
        <v>0</v>
      </c>
      <c r="H254" s="41">
        <f t="shared" si="13"/>
        <v>0</v>
      </c>
    </row>
    <row r="255" spans="1:8" ht="17.25" customHeight="1">
      <c r="A255" s="38">
        <v>1708</v>
      </c>
      <c r="B255" s="141" t="s">
        <v>247</v>
      </c>
      <c r="C255" s="141"/>
      <c r="D255" s="39">
        <v>0</v>
      </c>
      <c r="E255" s="39">
        <v>0</v>
      </c>
      <c r="F255" s="39">
        <v>0</v>
      </c>
      <c r="G255" s="40">
        <v>0</v>
      </c>
      <c r="H255" s="41">
        <f t="shared" si="13"/>
        <v>0</v>
      </c>
    </row>
    <row r="256" spans="1:8" ht="17.25" customHeight="1">
      <c r="A256" s="38">
        <v>1709</v>
      </c>
      <c r="B256" s="141" t="s">
        <v>248</v>
      </c>
      <c r="C256" s="141"/>
      <c r="D256" s="39">
        <v>0</v>
      </c>
      <c r="E256" s="39">
        <v>0</v>
      </c>
      <c r="F256" s="39">
        <v>0</v>
      </c>
      <c r="G256" s="40">
        <v>0</v>
      </c>
      <c r="H256" s="41">
        <f t="shared" si="13"/>
        <v>0</v>
      </c>
    </row>
    <row r="257" spans="1:8" ht="17.25" customHeight="1">
      <c r="A257" s="38">
        <v>1710</v>
      </c>
      <c r="B257" s="141" t="s">
        <v>249</v>
      </c>
      <c r="C257" s="141"/>
      <c r="D257" s="39">
        <v>0</v>
      </c>
      <c r="E257" s="39">
        <v>0</v>
      </c>
      <c r="F257" s="39">
        <v>0</v>
      </c>
      <c r="G257" s="40">
        <v>0</v>
      </c>
      <c r="H257" s="41">
        <f t="shared" si="13"/>
        <v>0</v>
      </c>
    </row>
    <row r="258" spans="1:8" ht="17.25" customHeight="1">
      <c r="A258" s="38">
        <v>1711</v>
      </c>
      <c r="B258" s="141" t="s">
        <v>250</v>
      </c>
      <c r="C258" s="141"/>
      <c r="D258" s="39">
        <v>0</v>
      </c>
      <c r="E258" s="39">
        <v>0</v>
      </c>
      <c r="F258" s="39">
        <v>0</v>
      </c>
      <c r="G258" s="40">
        <v>0</v>
      </c>
      <c r="H258" s="41">
        <f t="shared" si="13"/>
        <v>0</v>
      </c>
    </row>
    <row r="259" spans="1:8" ht="17.25" customHeight="1">
      <c r="A259" s="38">
        <v>1712</v>
      </c>
      <c r="B259" s="141" t="s">
        <v>251</v>
      </c>
      <c r="C259" s="141"/>
      <c r="D259" s="39">
        <v>0</v>
      </c>
      <c r="E259" s="39">
        <v>0</v>
      </c>
      <c r="F259" s="39">
        <v>0</v>
      </c>
      <c r="G259" s="40">
        <v>0</v>
      </c>
      <c r="H259" s="41">
        <f t="shared" si="13"/>
        <v>0</v>
      </c>
    </row>
    <row r="260" spans="1:8" ht="17.25" customHeight="1">
      <c r="A260" s="38">
        <v>1713</v>
      </c>
      <c r="B260" s="141" t="s">
        <v>252</v>
      </c>
      <c r="C260" s="141"/>
      <c r="D260" s="39">
        <v>0</v>
      </c>
      <c r="E260" s="39">
        <v>0</v>
      </c>
      <c r="F260" s="39">
        <v>0</v>
      </c>
      <c r="G260" s="40">
        <v>0</v>
      </c>
      <c r="H260" s="41">
        <f t="shared" si="13"/>
        <v>0</v>
      </c>
    </row>
    <row r="261" spans="1:8" ht="17.25" customHeight="1">
      <c r="A261" s="38">
        <v>1714</v>
      </c>
      <c r="B261" s="141" t="s">
        <v>253</v>
      </c>
      <c r="C261" s="141"/>
      <c r="D261" s="39">
        <v>0</v>
      </c>
      <c r="E261" s="39">
        <v>0</v>
      </c>
      <c r="F261" s="39">
        <v>0</v>
      </c>
      <c r="G261" s="40">
        <v>0</v>
      </c>
      <c r="H261" s="41">
        <f t="shared" si="13"/>
        <v>0</v>
      </c>
    </row>
    <row r="262" spans="1:8" ht="17.25" customHeight="1">
      <c r="A262" s="38">
        <v>1715</v>
      </c>
      <c r="B262" s="141" t="s">
        <v>109</v>
      </c>
      <c r="C262" s="141"/>
      <c r="D262" s="39">
        <v>0</v>
      </c>
      <c r="E262" s="39">
        <v>0</v>
      </c>
      <c r="F262" s="39">
        <v>0</v>
      </c>
      <c r="G262" s="40">
        <v>0</v>
      </c>
      <c r="H262" s="41">
        <f t="shared" si="13"/>
        <v>0</v>
      </c>
    </row>
    <row r="263" spans="1:8" ht="17.25" customHeight="1">
      <c r="A263" s="38">
        <v>1716</v>
      </c>
      <c r="B263" s="141" t="s">
        <v>254</v>
      </c>
      <c r="C263" s="141"/>
      <c r="D263" s="39">
        <v>0</v>
      </c>
      <c r="E263" s="39">
        <v>0</v>
      </c>
      <c r="F263" s="39">
        <v>0</v>
      </c>
      <c r="G263" s="40">
        <v>0</v>
      </c>
      <c r="H263" s="41">
        <f t="shared" si="13"/>
        <v>0</v>
      </c>
    </row>
    <row r="264" spans="1:8" ht="17.25" customHeight="1">
      <c r="A264" s="38">
        <v>1717</v>
      </c>
      <c r="B264" s="142" t="s">
        <v>81</v>
      </c>
      <c r="C264" s="142"/>
      <c r="D264" s="39">
        <v>0</v>
      </c>
      <c r="E264" s="39">
        <v>0</v>
      </c>
      <c r="F264" s="39">
        <v>0</v>
      </c>
      <c r="G264" s="40">
        <v>0</v>
      </c>
      <c r="H264" s="41">
        <f t="shared" si="13"/>
        <v>0</v>
      </c>
    </row>
    <row r="265" spans="1:8" ht="17.25" customHeight="1">
      <c r="A265" s="43"/>
      <c r="B265" s="143" t="s">
        <v>82</v>
      </c>
      <c r="C265" s="143"/>
      <c r="D265" s="44">
        <f>SUM(D248:D264)</f>
        <v>0</v>
      </c>
      <c r="E265" s="44">
        <f>SUM(E248:E264)</f>
        <v>0</v>
      </c>
      <c r="F265" s="44">
        <f>SUM(F248:F264)</f>
        <v>0</v>
      </c>
      <c r="G265" s="45"/>
      <c r="H265" s="44">
        <f>SUM(H248:H264)</f>
        <v>0</v>
      </c>
    </row>
    <row r="266" spans="1:8" ht="9" customHeight="1">
      <c r="A266" s="139"/>
      <c r="B266" s="139"/>
      <c r="C266" s="139"/>
      <c r="D266" s="139"/>
      <c r="E266" s="139"/>
      <c r="F266" s="139"/>
      <c r="G266" s="139"/>
      <c r="H266" s="139"/>
    </row>
    <row r="267" spans="1:8" ht="21.75" customHeight="1">
      <c r="A267" s="47">
        <v>18</v>
      </c>
      <c r="B267" s="144" t="s">
        <v>255</v>
      </c>
      <c r="C267" s="144"/>
      <c r="D267" s="144"/>
      <c r="E267" s="144"/>
      <c r="F267" s="144"/>
      <c r="G267" s="144"/>
      <c r="H267" s="144"/>
    </row>
    <row r="268" spans="1:8" ht="17.25" customHeight="1">
      <c r="A268" s="38">
        <v>1801</v>
      </c>
      <c r="B268" s="141" t="s">
        <v>256</v>
      </c>
      <c r="C268" s="141"/>
      <c r="D268" s="39">
        <v>0</v>
      </c>
      <c r="E268" s="39">
        <v>0</v>
      </c>
      <c r="F268" s="39">
        <v>0</v>
      </c>
      <c r="G268" s="40">
        <v>0</v>
      </c>
      <c r="H268" s="41">
        <f aca="true" t="shared" si="14" ref="H268:H276">(F268-E268)*G268</f>
        <v>0</v>
      </c>
    </row>
    <row r="269" spans="1:8" ht="17.25" customHeight="1">
      <c r="A269" s="38">
        <v>1802</v>
      </c>
      <c r="B269" s="141" t="s">
        <v>257</v>
      </c>
      <c r="C269" s="141"/>
      <c r="D269" s="39">
        <v>0</v>
      </c>
      <c r="E269" s="39">
        <v>0</v>
      </c>
      <c r="F269" s="39">
        <v>0</v>
      </c>
      <c r="G269" s="40">
        <v>0</v>
      </c>
      <c r="H269" s="41">
        <f t="shared" si="14"/>
        <v>0</v>
      </c>
    </row>
    <row r="270" spans="1:8" ht="17.25" customHeight="1">
      <c r="A270" s="38">
        <v>1803</v>
      </c>
      <c r="B270" s="141" t="s">
        <v>258</v>
      </c>
      <c r="C270" s="141"/>
      <c r="D270" s="39">
        <v>0</v>
      </c>
      <c r="E270" s="39">
        <v>0</v>
      </c>
      <c r="F270" s="39">
        <v>0</v>
      </c>
      <c r="G270" s="40">
        <v>0</v>
      </c>
      <c r="H270" s="41">
        <f t="shared" si="14"/>
        <v>0</v>
      </c>
    </row>
    <row r="271" spans="1:8" ht="17.25" customHeight="1">
      <c r="A271" s="38">
        <v>1804</v>
      </c>
      <c r="B271" s="141" t="s">
        <v>259</v>
      </c>
      <c r="C271" s="141"/>
      <c r="D271" s="39">
        <v>0</v>
      </c>
      <c r="E271" s="39">
        <v>0</v>
      </c>
      <c r="F271" s="39">
        <v>0</v>
      </c>
      <c r="G271" s="40">
        <v>0</v>
      </c>
      <c r="H271" s="41">
        <f t="shared" si="14"/>
        <v>0</v>
      </c>
    </row>
    <row r="272" spans="1:8" ht="17.25" customHeight="1">
      <c r="A272" s="38">
        <v>1805</v>
      </c>
      <c r="B272" s="141" t="s">
        <v>217</v>
      </c>
      <c r="C272" s="141"/>
      <c r="D272" s="39">
        <v>0</v>
      </c>
      <c r="E272" s="39">
        <v>0</v>
      </c>
      <c r="F272" s="39">
        <v>0</v>
      </c>
      <c r="G272" s="40">
        <v>0</v>
      </c>
      <c r="H272" s="41">
        <f t="shared" si="14"/>
        <v>0</v>
      </c>
    </row>
    <row r="273" spans="1:8" ht="17.25" customHeight="1">
      <c r="A273" s="38">
        <v>1806</v>
      </c>
      <c r="B273" s="141" t="s">
        <v>260</v>
      </c>
      <c r="C273" s="141"/>
      <c r="D273" s="39">
        <v>0</v>
      </c>
      <c r="E273" s="39">
        <v>0</v>
      </c>
      <c r="F273" s="39">
        <v>0</v>
      </c>
      <c r="G273" s="40">
        <v>0</v>
      </c>
      <c r="H273" s="41">
        <f t="shared" si="14"/>
        <v>0</v>
      </c>
    </row>
    <row r="274" spans="1:8" ht="17.25" customHeight="1">
      <c r="A274" s="38">
        <v>1807</v>
      </c>
      <c r="B274" s="141" t="s">
        <v>188</v>
      </c>
      <c r="C274" s="141"/>
      <c r="D274" s="39">
        <v>0</v>
      </c>
      <c r="E274" s="39">
        <v>0</v>
      </c>
      <c r="F274" s="39">
        <v>0</v>
      </c>
      <c r="G274" s="40">
        <v>0</v>
      </c>
      <c r="H274" s="41">
        <f t="shared" si="14"/>
        <v>0</v>
      </c>
    </row>
    <row r="275" spans="1:8" ht="17.25" customHeight="1">
      <c r="A275" s="38">
        <v>1808</v>
      </c>
      <c r="B275" s="141" t="s">
        <v>261</v>
      </c>
      <c r="C275" s="141"/>
      <c r="D275" s="39">
        <v>0</v>
      </c>
      <c r="E275" s="39">
        <v>0</v>
      </c>
      <c r="F275" s="39">
        <v>0</v>
      </c>
      <c r="G275" s="40">
        <v>0</v>
      </c>
      <c r="H275" s="41">
        <f t="shared" si="14"/>
        <v>0</v>
      </c>
    </row>
    <row r="276" spans="1:8" ht="17.25" customHeight="1">
      <c r="A276" s="38">
        <v>1809</v>
      </c>
      <c r="B276" s="142" t="s">
        <v>81</v>
      </c>
      <c r="C276" s="142"/>
      <c r="D276" s="39">
        <v>0</v>
      </c>
      <c r="E276" s="39">
        <v>0</v>
      </c>
      <c r="F276" s="39">
        <v>0</v>
      </c>
      <c r="G276" s="40">
        <v>0</v>
      </c>
      <c r="H276" s="41">
        <f t="shared" si="14"/>
        <v>0</v>
      </c>
    </row>
    <row r="277" spans="1:8" ht="17.25" customHeight="1">
      <c r="A277" s="43"/>
      <c r="B277" s="143" t="s">
        <v>82</v>
      </c>
      <c r="C277" s="143"/>
      <c r="D277" s="44">
        <f>SUM(D268:D276)</f>
        <v>0</v>
      </c>
      <c r="E277" s="44">
        <f>SUM(E268:E276)</f>
        <v>0</v>
      </c>
      <c r="F277" s="44">
        <f>SUM(F268:F276)</f>
        <v>0</v>
      </c>
      <c r="G277" s="45"/>
      <c r="H277" s="44">
        <f>SUM(H268:H276)</f>
        <v>0</v>
      </c>
    </row>
    <row r="278" spans="1:8" ht="9" customHeight="1">
      <c r="A278" s="139"/>
      <c r="B278" s="139"/>
      <c r="C278" s="139"/>
      <c r="D278" s="139"/>
      <c r="E278" s="139"/>
      <c r="F278" s="139"/>
      <c r="G278" s="139"/>
      <c r="H278" s="139"/>
    </row>
    <row r="279" spans="1:8" ht="21.75" customHeight="1">
      <c r="A279" s="47">
        <v>19</v>
      </c>
      <c r="B279" s="144" t="s">
        <v>262</v>
      </c>
      <c r="C279" s="144"/>
      <c r="D279" s="144"/>
      <c r="E279" s="144"/>
      <c r="F279" s="144"/>
      <c r="G279" s="144"/>
      <c r="H279" s="144"/>
    </row>
    <row r="280" spans="1:8" ht="17.25" customHeight="1">
      <c r="A280" s="38">
        <v>1901</v>
      </c>
      <c r="B280" s="141" t="s">
        <v>263</v>
      </c>
      <c r="C280" s="141"/>
      <c r="D280" s="39">
        <v>0</v>
      </c>
      <c r="E280" s="39">
        <v>0</v>
      </c>
      <c r="F280" s="39">
        <v>0</v>
      </c>
      <c r="G280" s="40">
        <v>0</v>
      </c>
      <c r="H280" s="41">
        <f aca="true" t="shared" si="15" ref="H280:H292">(F280-E280)*G280</f>
        <v>0</v>
      </c>
    </row>
    <row r="281" spans="1:8" ht="17.25" customHeight="1">
      <c r="A281" s="38">
        <v>1902</v>
      </c>
      <c r="B281" s="141" t="s">
        <v>154</v>
      </c>
      <c r="C281" s="141"/>
      <c r="D281" s="39">
        <v>0</v>
      </c>
      <c r="E281" s="39">
        <v>0</v>
      </c>
      <c r="F281" s="39">
        <v>0</v>
      </c>
      <c r="G281" s="40">
        <v>0</v>
      </c>
      <c r="H281" s="41">
        <f t="shared" si="15"/>
        <v>0</v>
      </c>
    </row>
    <row r="282" spans="1:8" ht="17.25" customHeight="1">
      <c r="A282" s="38">
        <v>1903</v>
      </c>
      <c r="B282" s="141" t="s">
        <v>264</v>
      </c>
      <c r="C282" s="141"/>
      <c r="D282" s="39">
        <v>0</v>
      </c>
      <c r="E282" s="39">
        <v>0</v>
      </c>
      <c r="F282" s="39">
        <v>0</v>
      </c>
      <c r="G282" s="40">
        <v>0</v>
      </c>
      <c r="H282" s="41">
        <f t="shared" si="15"/>
        <v>0</v>
      </c>
    </row>
    <row r="283" spans="1:8" ht="17.25" customHeight="1">
      <c r="A283" s="38">
        <v>1904</v>
      </c>
      <c r="B283" s="141" t="s">
        <v>265</v>
      </c>
      <c r="C283" s="141"/>
      <c r="D283" s="39">
        <v>0</v>
      </c>
      <c r="E283" s="39">
        <v>0</v>
      </c>
      <c r="F283" s="39">
        <v>0</v>
      </c>
      <c r="G283" s="40">
        <v>0</v>
      </c>
      <c r="H283" s="41">
        <f t="shared" si="15"/>
        <v>0</v>
      </c>
    </row>
    <row r="284" spans="1:8" ht="17.25" customHeight="1">
      <c r="A284" s="38">
        <v>1905</v>
      </c>
      <c r="B284" s="141" t="s">
        <v>266</v>
      </c>
      <c r="C284" s="141"/>
      <c r="D284" s="39">
        <v>0</v>
      </c>
      <c r="E284" s="39">
        <v>0</v>
      </c>
      <c r="F284" s="39">
        <v>0</v>
      </c>
      <c r="G284" s="40">
        <v>0</v>
      </c>
      <c r="H284" s="41">
        <f t="shared" si="15"/>
        <v>0</v>
      </c>
    </row>
    <row r="285" spans="1:8" ht="17.25" customHeight="1">
      <c r="A285" s="38">
        <v>1906</v>
      </c>
      <c r="B285" s="141" t="s">
        <v>217</v>
      </c>
      <c r="C285" s="141"/>
      <c r="D285" s="39">
        <v>0</v>
      </c>
      <c r="E285" s="39">
        <v>0</v>
      </c>
      <c r="F285" s="39">
        <v>0</v>
      </c>
      <c r="G285" s="40">
        <v>0</v>
      </c>
      <c r="H285" s="41">
        <f t="shared" si="15"/>
        <v>0</v>
      </c>
    </row>
    <row r="286" spans="1:8" ht="17.25" customHeight="1">
      <c r="A286" s="38">
        <v>1907</v>
      </c>
      <c r="B286" s="141" t="s">
        <v>267</v>
      </c>
      <c r="C286" s="141"/>
      <c r="D286" s="39">
        <v>0</v>
      </c>
      <c r="E286" s="39">
        <v>0</v>
      </c>
      <c r="F286" s="39">
        <v>0</v>
      </c>
      <c r="G286" s="40">
        <v>0</v>
      </c>
      <c r="H286" s="41">
        <f t="shared" si="15"/>
        <v>0</v>
      </c>
    </row>
    <row r="287" spans="1:8" ht="17.25" customHeight="1">
      <c r="A287" s="38">
        <v>1908</v>
      </c>
      <c r="B287" s="141" t="s">
        <v>268</v>
      </c>
      <c r="C287" s="141"/>
      <c r="D287" s="39">
        <v>0</v>
      </c>
      <c r="E287" s="39">
        <v>0</v>
      </c>
      <c r="F287" s="39">
        <v>0</v>
      </c>
      <c r="G287" s="40">
        <v>0</v>
      </c>
      <c r="H287" s="41">
        <f t="shared" si="15"/>
        <v>0</v>
      </c>
    </row>
    <row r="288" spans="1:8" ht="17.25" customHeight="1">
      <c r="A288" s="38">
        <v>1909</v>
      </c>
      <c r="B288" s="141" t="s">
        <v>269</v>
      </c>
      <c r="C288" s="141"/>
      <c r="D288" s="39">
        <v>0</v>
      </c>
      <c r="E288" s="39">
        <v>0</v>
      </c>
      <c r="F288" s="39">
        <v>0</v>
      </c>
      <c r="G288" s="40">
        <v>0</v>
      </c>
      <c r="H288" s="41">
        <f t="shared" si="15"/>
        <v>0</v>
      </c>
    </row>
    <row r="289" spans="1:8" ht="17.25" customHeight="1">
      <c r="A289" s="38">
        <v>1910</v>
      </c>
      <c r="B289" s="141" t="s">
        <v>270</v>
      </c>
      <c r="C289" s="141"/>
      <c r="D289" s="39">
        <v>0</v>
      </c>
      <c r="E289" s="39">
        <v>0</v>
      </c>
      <c r="F289" s="39">
        <v>0</v>
      </c>
      <c r="G289" s="40">
        <v>0</v>
      </c>
      <c r="H289" s="41">
        <f t="shared" si="15"/>
        <v>0</v>
      </c>
    </row>
    <row r="290" spans="1:8" ht="17.25" customHeight="1">
      <c r="A290" s="38">
        <v>1911</v>
      </c>
      <c r="B290" s="141" t="s">
        <v>271</v>
      </c>
      <c r="C290" s="141"/>
      <c r="D290" s="39">
        <v>0</v>
      </c>
      <c r="E290" s="39">
        <v>0</v>
      </c>
      <c r="F290" s="39">
        <v>0</v>
      </c>
      <c r="G290" s="40">
        <v>0</v>
      </c>
      <c r="H290" s="41">
        <f t="shared" si="15"/>
        <v>0</v>
      </c>
    </row>
    <row r="291" spans="1:8" ht="17.25" customHeight="1">
      <c r="A291" s="38">
        <v>1912</v>
      </c>
      <c r="B291" s="141" t="s">
        <v>254</v>
      </c>
      <c r="C291" s="141"/>
      <c r="D291" s="39">
        <v>0</v>
      </c>
      <c r="E291" s="39">
        <v>0</v>
      </c>
      <c r="F291" s="39">
        <v>0</v>
      </c>
      <c r="G291" s="40">
        <v>0</v>
      </c>
      <c r="H291" s="41">
        <f t="shared" si="15"/>
        <v>0</v>
      </c>
    </row>
    <row r="292" spans="1:8" ht="17.25" customHeight="1">
      <c r="A292" s="38">
        <v>1913</v>
      </c>
      <c r="B292" s="142" t="s">
        <v>81</v>
      </c>
      <c r="C292" s="142"/>
      <c r="D292" s="39">
        <v>0</v>
      </c>
      <c r="E292" s="39">
        <v>0</v>
      </c>
      <c r="F292" s="39">
        <v>0</v>
      </c>
      <c r="G292" s="40">
        <v>0</v>
      </c>
      <c r="H292" s="41">
        <f t="shared" si="15"/>
        <v>0</v>
      </c>
    </row>
    <row r="293" spans="1:8" ht="17.25" customHeight="1">
      <c r="A293" s="43"/>
      <c r="B293" s="143" t="s">
        <v>82</v>
      </c>
      <c r="C293" s="143"/>
      <c r="D293" s="44">
        <f>SUM(D280:D292)</f>
        <v>0</v>
      </c>
      <c r="E293" s="44">
        <f>SUM(E280:E292)</f>
        <v>0</v>
      </c>
      <c r="F293" s="44">
        <f>SUM(F280:F292)</f>
        <v>0</v>
      </c>
      <c r="G293" s="45"/>
      <c r="H293" s="44">
        <f>SUM(H280:H292)</f>
        <v>0</v>
      </c>
    </row>
    <row r="294" spans="1:8" ht="9" customHeight="1">
      <c r="A294" s="139"/>
      <c r="B294" s="139"/>
      <c r="C294" s="139"/>
      <c r="D294" s="139"/>
      <c r="E294" s="139"/>
      <c r="F294" s="139"/>
      <c r="G294" s="139"/>
      <c r="H294" s="139"/>
    </row>
    <row r="295" spans="1:8" ht="21.75" customHeight="1">
      <c r="A295" s="47">
        <v>20</v>
      </c>
      <c r="B295" s="144" t="s">
        <v>272</v>
      </c>
      <c r="C295" s="144"/>
      <c r="D295" s="144"/>
      <c r="E295" s="144"/>
      <c r="F295" s="144"/>
      <c r="G295" s="144"/>
      <c r="H295" s="144"/>
    </row>
    <row r="296" spans="1:8" ht="17.25" customHeight="1">
      <c r="A296" s="38">
        <v>2001</v>
      </c>
      <c r="B296" s="141" t="s">
        <v>273</v>
      </c>
      <c r="C296" s="141"/>
      <c r="D296" s="39">
        <v>0</v>
      </c>
      <c r="E296" s="39">
        <v>0</v>
      </c>
      <c r="F296" s="39">
        <v>0</v>
      </c>
      <c r="G296" s="40">
        <v>0</v>
      </c>
      <c r="H296" s="41">
        <f aca="true" t="shared" si="16" ref="H296:H304">(F296-E296)*G296</f>
        <v>0</v>
      </c>
    </row>
    <row r="297" spans="1:8" ht="17.25" customHeight="1">
      <c r="A297" s="38">
        <v>2002</v>
      </c>
      <c r="B297" s="141" t="s">
        <v>265</v>
      </c>
      <c r="C297" s="141"/>
      <c r="D297" s="39">
        <v>0</v>
      </c>
      <c r="E297" s="39">
        <v>0</v>
      </c>
      <c r="F297" s="39">
        <v>0</v>
      </c>
      <c r="G297" s="40">
        <v>0</v>
      </c>
      <c r="H297" s="41">
        <f t="shared" si="16"/>
        <v>0</v>
      </c>
    </row>
    <row r="298" spans="1:8" ht="17.25" customHeight="1">
      <c r="A298" s="38">
        <v>2003</v>
      </c>
      <c r="B298" s="141" t="s">
        <v>274</v>
      </c>
      <c r="C298" s="141"/>
      <c r="D298" s="39">
        <v>0</v>
      </c>
      <c r="E298" s="39">
        <v>0</v>
      </c>
      <c r="F298" s="39">
        <v>0</v>
      </c>
      <c r="G298" s="40">
        <v>0</v>
      </c>
      <c r="H298" s="41">
        <f t="shared" si="16"/>
        <v>0</v>
      </c>
    </row>
    <row r="299" spans="1:8" ht="17.25" customHeight="1">
      <c r="A299" s="38">
        <v>2004</v>
      </c>
      <c r="B299" s="141" t="s">
        <v>217</v>
      </c>
      <c r="C299" s="141"/>
      <c r="D299" s="39">
        <v>0</v>
      </c>
      <c r="E299" s="39">
        <v>0</v>
      </c>
      <c r="F299" s="39">
        <v>0</v>
      </c>
      <c r="G299" s="40">
        <v>0</v>
      </c>
      <c r="H299" s="41">
        <f t="shared" si="16"/>
        <v>0</v>
      </c>
    </row>
    <row r="300" spans="1:8" ht="17.25" customHeight="1">
      <c r="A300" s="38">
        <v>2005</v>
      </c>
      <c r="B300" s="141" t="s">
        <v>219</v>
      </c>
      <c r="C300" s="141"/>
      <c r="D300" s="39">
        <v>0</v>
      </c>
      <c r="E300" s="39">
        <v>0</v>
      </c>
      <c r="F300" s="39">
        <v>0</v>
      </c>
      <c r="G300" s="40">
        <v>0</v>
      </c>
      <c r="H300" s="41">
        <f t="shared" si="16"/>
        <v>0</v>
      </c>
    </row>
    <row r="301" spans="1:8" ht="17.25" customHeight="1">
      <c r="A301" s="38">
        <v>2006</v>
      </c>
      <c r="B301" s="141" t="s">
        <v>275</v>
      </c>
      <c r="C301" s="141"/>
      <c r="D301" s="39">
        <v>0</v>
      </c>
      <c r="E301" s="39">
        <v>0</v>
      </c>
      <c r="F301" s="39">
        <v>0</v>
      </c>
      <c r="G301" s="40">
        <v>0</v>
      </c>
      <c r="H301" s="41">
        <f t="shared" si="16"/>
        <v>0</v>
      </c>
    </row>
    <row r="302" spans="1:8" ht="17.25" customHeight="1">
      <c r="A302" s="38">
        <v>2007</v>
      </c>
      <c r="B302" s="141" t="s">
        <v>276</v>
      </c>
      <c r="C302" s="141"/>
      <c r="D302" s="39">
        <v>0</v>
      </c>
      <c r="E302" s="39">
        <v>0</v>
      </c>
      <c r="F302" s="39">
        <v>0</v>
      </c>
      <c r="G302" s="40">
        <v>0</v>
      </c>
      <c r="H302" s="41">
        <f t="shared" si="16"/>
        <v>0</v>
      </c>
    </row>
    <row r="303" spans="1:8" ht="17.25" customHeight="1">
      <c r="A303" s="38">
        <v>2008</v>
      </c>
      <c r="B303" s="141" t="s">
        <v>277</v>
      </c>
      <c r="C303" s="141"/>
      <c r="D303" s="39">
        <v>0</v>
      </c>
      <c r="E303" s="39">
        <v>0</v>
      </c>
      <c r="F303" s="39">
        <v>0</v>
      </c>
      <c r="G303" s="40">
        <v>0</v>
      </c>
      <c r="H303" s="41">
        <f t="shared" si="16"/>
        <v>0</v>
      </c>
    </row>
    <row r="304" spans="1:8" ht="17.25" customHeight="1">
      <c r="A304" s="38">
        <v>2009</v>
      </c>
      <c r="B304" s="142" t="s">
        <v>81</v>
      </c>
      <c r="C304" s="142"/>
      <c r="D304" s="39">
        <v>0</v>
      </c>
      <c r="E304" s="39">
        <v>0</v>
      </c>
      <c r="F304" s="39">
        <v>0</v>
      </c>
      <c r="G304" s="40">
        <v>0</v>
      </c>
      <c r="H304" s="41">
        <f t="shared" si="16"/>
        <v>0</v>
      </c>
    </row>
    <row r="305" spans="1:8" ht="17.25" customHeight="1">
      <c r="A305" s="43"/>
      <c r="B305" s="143" t="s">
        <v>82</v>
      </c>
      <c r="C305" s="143"/>
      <c r="D305" s="44">
        <f>SUM(D296:D304)</f>
        <v>0</v>
      </c>
      <c r="E305" s="44">
        <f>SUM(E296:E304)</f>
        <v>0</v>
      </c>
      <c r="F305" s="44">
        <f>SUM(F296:F304)</f>
        <v>0</v>
      </c>
      <c r="G305" s="45"/>
      <c r="H305" s="44">
        <f>SUM(H296:H304)</f>
        <v>0</v>
      </c>
    </row>
    <row r="306" spans="1:8" ht="9" customHeight="1">
      <c r="A306" s="139"/>
      <c r="B306" s="139"/>
      <c r="C306" s="139"/>
      <c r="D306" s="139"/>
      <c r="E306" s="139"/>
      <c r="F306" s="139"/>
      <c r="G306" s="139"/>
      <c r="H306" s="139"/>
    </row>
    <row r="307" spans="1:8" ht="21.75" customHeight="1">
      <c r="A307" s="47">
        <v>21</v>
      </c>
      <c r="B307" s="144" t="s">
        <v>278</v>
      </c>
      <c r="C307" s="144"/>
      <c r="D307" s="144"/>
      <c r="E307" s="144"/>
      <c r="F307" s="144"/>
      <c r="G307" s="144"/>
      <c r="H307" s="144"/>
    </row>
    <row r="308" spans="1:8" ht="17.25" customHeight="1">
      <c r="A308" s="38">
        <v>2101</v>
      </c>
      <c r="B308" s="141" t="s">
        <v>279</v>
      </c>
      <c r="C308" s="141"/>
      <c r="D308" s="39">
        <v>0</v>
      </c>
      <c r="E308" s="39">
        <v>0</v>
      </c>
      <c r="F308" s="39">
        <v>0</v>
      </c>
      <c r="G308" s="40">
        <v>0</v>
      </c>
      <c r="H308" s="41">
        <f aca="true" t="shared" si="17" ref="H308:H327">(F308-E308)*G308</f>
        <v>0</v>
      </c>
    </row>
    <row r="309" spans="1:8" ht="17.25" customHeight="1">
      <c r="A309" s="38">
        <v>2102</v>
      </c>
      <c r="B309" s="141" t="s">
        <v>280</v>
      </c>
      <c r="C309" s="141"/>
      <c r="D309" s="39">
        <v>0</v>
      </c>
      <c r="E309" s="39">
        <v>0</v>
      </c>
      <c r="F309" s="39">
        <v>0</v>
      </c>
      <c r="G309" s="40">
        <v>0</v>
      </c>
      <c r="H309" s="41">
        <f t="shared" si="17"/>
        <v>0</v>
      </c>
    </row>
    <row r="310" spans="1:8" ht="17.25" customHeight="1">
      <c r="A310" s="38">
        <v>2103</v>
      </c>
      <c r="B310" s="141" t="s">
        <v>281</v>
      </c>
      <c r="C310" s="141"/>
      <c r="D310" s="39">
        <v>0</v>
      </c>
      <c r="E310" s="39">
        <v>0</v>
      </c>
      <c r="F310" s="39">
        <v>0</v>
      </c>
      <c r="G310" s="40">
        <v>0</v>
      </c>
      <c r="H310" s="41">
        <f t="shared" si="17"/>
        <v>0</v>
      </c>
    </row>
    <row r="311" spans="1:8" ht="17.25" customHeight="1">
      <c r="A311" s="38">
        <v>2104</v>
      </c>
      <c r="B311" s="141" t="s">
        <v>282</v>
      </c>
      <c r="C311" s="141"/>
      <c r="D311" s="39">
        <v>0</v>
      </c>
      <c r="E311" s="39">
        <v>0</v>
      </c>
      <c r="F311" s="39">
        <v>0</v>
      </c>
      <c r="G311" s="40">
        <v>0</v>
      </c>
      <c r="H311" s="41">
        <f t="shared" si="17"/>
        <v>0</v>
      </c>
    </row>
    <row r="312" spans="1:8" ht="17.25" customHeight="1">
      <c r="A312" s="38">
        <v>2105</v>
      </c>
      <c r="B312" s="141" t="s">
        <v>283</v>
      </c>
      <c r="C312" s="141"/>
      <c r="D312" s="39">
        <v>0</v>
      </c>
      <c r="E312" s="39">
        <v>0</v>
      </c>
      <c r="F312" s="39">
        <v>0</v>
      </c>
      <c r="G312" s="40">
        <v>0</v>
      </c>
      <c r="H312" s="41">
        <f t="shared" si="17"/>
        <v>0</v>
      </c>
    </row>
    <row r="313" spans="1:8" ht="17.25" customHeight="1">
      <c r="A313" s="38">
        <v>2106</v>
      </c>
      <c r="B313" s="141" t="s">
        <v>284</v>
      </c>
      <c r="C313" s="141"/>
      <c r="D313" s="39">
        <v>0</v>
      </c>
      <c r="E313" s="39">
        <v>0</v>
      </c>
      <c r="F313" s="39">
        <v>0</v>
      </c>
      <c r="G313" s="40">
        <v>0</v>
      </c>
      <c r="H313" s="41">
        <f t="shared" si="17"/>
        <v>0</v>
      </c>
    </row>
    <row r="314" spans="1:8" ht="17.25" customHeight="1">
      <c r="A314" s="38">
        <v>2107</v>
      </c>
      <c r="B314" s="141" t="s">
        <v>285</v>
      </c>
      <c r="C314" s="141"/>
      <c r="D314" s="39">
        <v>0</v>
      </c>
      <c r="E314" s="39">
        <v>0</v>
      </c>
      <c r="F314" s="39">
        <v>0</v>
      </c>
      <c r="G314" s="40">
        <v>0</v>
      </c>
      <c r="H314" s="41">
        <f t="shared" si="17"/>
        <v>0</v>
      </c>
    </row>
    <row r="315" spans="1:8" ht="17.25" customHeight="1">
      <c r="A315" s="38">
        <v>2108</v>
      </c>
      <c r="B315" s="141" t="s">
        <v>219</v>
      </c>
      <c r="C315" s="141"/>
      <c r="D315" s="39">
        <v>0</v>
      </c>
      <c r="E315" s="39">
        <v>0</v>
      </c>
      <c r="F315" s="39">
        <v>0</v>
      </c>
      <c r="G315" s="40">
        <v>0</v>
      </c>
      <c r="H315" s="41">
        <f t="shared" si="17"/>
        <v>0</v>
      </c>
    </row>
    <row r="316" spans="1:8" ht="17.25" customHeight="1">
      <c r="A316" s="38">
        <v>2109</v>
      </c>
      <c r="B316" s="141" t="s">
        <v>286</v>
      </c>
      <c r="C316" s="141"/>
      <c r="D316" s="39">
        <v>0</v>
      </c>
      <c r="E316" s="39">
        <v>0</v>
      </c>
      <c r="F316" s="39">
        <v>0</v>
      </c>
      <c r="G316" s="40">
        <v>0</v>
      </c>
      <c r="H316" s="41">
        <f t="shared" si="17"/>
        <v>0</v>
      </c>
    </row>
    <row r="317" spans="1:8" ht="17.25" customHeight="1">
      <c r="A317" s="38">
        <v>2110</v>
      </c>
      <c r="B317" s="141" t="s">
        <v>287</v>
      </c>
      <c r="C317" s="141"/>
      <c r="D317" s="39">
        <v>0</v>
      </c>
      <c r="E317" s="39">
        <v>0</v>
      </c>
      <c r="F317" s="39">
        <v>0</v>
      </c>
      <c r="G317" s="40">
        <v>0</v>
      </c>
      <c r="H317" s="41">
        <f t="shared" si="17"/>
        <v>0</v>
      </c>
    </row>
    <row r="318" spans="1:8" ht="17.25" customHeight="1">
      <c r="A318" s="38">
        <v>2111</v>
      </c>
      <c r="B318" s="141" t="s">
        <v>288</v>
      </c>
      <c r="C318" s="141"/>
      <c r="D318" s="39">
        <v>0</v>
      </c>
      <c r="E318" s="39">
        <v>0</v>
      </c>
      <c r="F318" s="39">
        <v>0</v>
      </c>
      <c r="G318" s="40">
        <v>0</v>
      </c>
      <c r="H318" s="41">
        <f t="shared" si="17"/>
        <v>0</v>
      </c>
    </row>
    <row r="319" spans="1:8" ht="17.25" customHeight="1">
      <c r="A319" s="38">
        <v>2112</v>
      </c>
      <c r="B319" s="141" t="s">
        <v>289</v>
      </c>
      <c r="C319" s="141"/>
      <c r="D319" s="39">
        <v>0</v>
      </c>
      <c r="E319" s="39">
        <v>0</v>
      </c>
      <c r="F319" s="39">
        <v>0</v>
      </c>
      <c r="G319" s="40">
        <v>0</v>
      </c>
      <c r="H319" s="41">
        <f t="shared" si="17"/>
        <v>0</v>
      </c>
    </row>
    <row r="320" spans="1:8" ht="17.25" customHeight="1">
      <c r="A320" s="38">
        <v>2113</v>
      </c>
      <c r="B320" s="141" t="s">
        <v>290</v>
      </c>
      <c r="C320" s="141"/>
      <c r="D320" s="39">
        <v>0</v>
      </c>
      <c r="E320" s="39">
        <v>0</v>
      </c>
      <c r="F320" s="39">
        <v>0</v>
      </c>
      <c r="G320" s="40">
        <v>0</v>
      </c>
      <c r="H320" s="41">
        <f t="shared" si="17"/>
        <v>0</v>
      </c>
    </row>
    <row r="321" spans="1:8" ht="17.25" customHeight="1">
      <c r="A321" s="38">
        <v>2114</v>
      </c>
      <c r="B321" s="141" t="s">
        <v>291</v>
      </c>
      <c r="C321" s="141"/>
      <c r="D321" s="39">
        <v>0</v>
      </c>
      <c r="E321" s="39">
        <v>0</v>
      </c>
      <c r="F321" s="39">
        <v>0</v>
      </c>
      <c r="G321" s="40">
        <v>0</v>
      </c>
      <c r="H321" s="41">
        <f t="shared" si="17"/>
        <v>0</v>
      </c>
    </row>
    <row r="322" spans="1:8" ht="17.25" customHeight="1">
      <c r="A322" s="38">
        <v>2115</v>
      </c>
      <c r="B322" s="141" t="s">
        <v>292</v>
      </c>
      <c r="C322" s="141"/>
      <c r="D322" s="39">
        <v>0</v>
      </c>
      <c r="E322" s="39">
        <v>0</v>
      </c>
      <c r="F322" s="39">
        <v>0</v>
      </c>
      <c r="G322" s="40">
        <v>0</v>
      </c>
      <c r="H322" s="41">
        <f t="shared" si="17"/>
        <v>0</v>
      </c>
    </row>
    <row r="323" spans="1:8" ht="17.25" customHeight="1">
      <c r="A323" s="38">
        <v>2116</v>
      </c>
      <c r="B323" s="141" t="s">
        <v>293</v>
      </c>
      <c r="C323" s="141"/>
      <c r="D323" s="39">
        <v>0</v>
      </c>
      <c r="E323" s="39">
        <v>0</v>
      </c>
      <c r="F323" s="39">
        <v>0</v>
      </c>
      <c r="G323" s="40">
        <v>0</v>
      </c>
      <c r="H323" s="41">
        <f t="shared" si="17"/>
        <v>0</v>
      </c>
    </row>
    <row r="324" spans="1:8" ht="17.25" customHeight="1">
      <c r="A324" s="38">
        <v>2117</v>
      </c>
      <c r="B324" s="141" t="s">
        <v>294</v>
      </c>
      <c r="C324" s="141"/>
      <c r="D324" s="39">
        <v>0</v>
      </c>
      <c r="E324" s="39">
        <v>0</v>
      </c>
      <c r="F324" s="39">
        <v>0</v>
      </c>
      <c r="G324" s="40">
        <v>0</v>
      </c>
      <c r="H324" s="41">
        <f t="shared" si="17"/>
        <v>0</v>
      </c>
    </row>
    <row r="325" spans="1:8" ht="17.25" customHeight="1">
      <c r="A325" s="38">
        <v>2118</v>
      </c>
      <c r="B325" s="141" t="s">
        <v>295</v>
      </c>
      <c r="C325" s="141"/>
      <c r="D325" s="39">
        <v>0</v>
      </c>
      <c r="E325" s="39">
        <v>0</v>
      </c>
      <c r="F325" s="39">
        <v>0</v>
      </c>
      <c r="G325" s="40">
        <v>0</v>
      </c>
      <c r="H325" s="41">
        <f t="shared" si="17"/>
        <v>0</v>
      </c>
    </row>
    <row r="326" spans="1:8" ht="17.25" customHeight="1">
      <c r="A326" s="38">
        <v>2119</v>
      </c>
      <c r="B326" s="141" t="s">
        <v>296</v>
      </c>
      <c r="C326" s="141"/>
      <c r="D326" s="39">
        <v>0</v>
      </c>
      <c r="E326" s="39">
        <v>0</v>
      </c>
      <c r="F326" s="39">
        <v>0</v>
      </c>
      <c r="G326" s="40">
        <v>0</v>
      </c>
      <c r="H326" s="41">
        <f t="shared" si="17"/>
        <v>0</v>
      </c>
    </row>
    <row r="327" spans="1:8" ht="17.25" customHeight="1">
      <c r="A327" s="38">
        <v>2120</v>
      </c>
      <c r="B327" s="142" t="s">
        <v>81</v>
      </c>
      <c r="C327" s="142"/>
      <c r="D327" s="39">
        <v>0</v>
      </c>
      <c r="E327" s="39">
        <v>0</v>
      </c>
      <c r="F327" s="39">
        <v>0</v>
      </c>
      <c r="G327" s="40">
        <v>0</v>
      </c>
      <c r="H327" s="41">
        <f t="shared" si="17"/>
        <v>0</v>
      </c>
    </row>
    <row r="328" spans="1:8" ht="17.25" customHeight="1">
      <c r="A328" s="43"/>
      <c r="B328" s="143" t="s">
        <v>82</v>
      </c>
      <c r="C328" s="143"/>
      <c r="D328" s="44">
        <f>SUM(D308:D327)</f>
        <v>0</v>
      </c>
      <c r="E328" s="44">
        <f>SUM(E308:E327)</f>
        <v>0</v>
      </c>
      <c r="F328" s="44">
        <f>SUM(F308:F327)</f>
        <v>0</v>
      </c>
      <c r="G328" s="45"/>
      <c r="H328" s="44">
        <f>SUM(H308:H327)</f>
        <v>0</v>
      </c>
    </row>
    <row r="329" spans="1:8" ht="9" customHeight="1">
      <c r="A329" s="139"/>
      <c r="B329" s="139"/>
      <c r="C329" s="139"/>
      <c r="D329" s="139"/>
      <c r="E329" s="139"/>
      <c r="F329" s="139"/>
      <c r="G329" s="139"/>
      <c r="H329" s="139"/>
    </row>
    <row r="330" spans="1:8" ht="21.75" customHeight="1">
      <c r="A330" s="47">
        <v>22</v>
      </c>
      <c r="B330" s="144" t="s">
        <v>109</v>
      </c>
      <c r="C330" s="144"/>
      <c r="D330" s="144"/>
      <c r="E330" s="144"/>
      <c r="F330" s="144"/>
      <c r="G330" s="144"/>
      <c r="H330" s="144"/>
    </row>
    <row r="331" spans="1:8" ht="17.25" customHeight="1">
      <c r="A331" s="38">
        <v>2201</v>
      </c>
      <c r="B331" s="141" t="s">
        <v>297</v>
      </c>
      <c r="C331" s="141"/>
      <c r="D331" s="39">
        <v>0</v>
      </c>
      <c r="E331" s="39">
        <v>0</v>
      </c>
      <c r="F331" s="39">
        <v>0</v>
      </c>
      <c r="G331" s="40">
        <v>0</v>
      </c>
      <c r="H331" s="41">
        <f aca="true" t="shared" si="18" ref="H331:H340">(F331-E331)*G331</f>
        <v>0</v>
      </c>
    </row>
    <row r="332" spans="1:8" ht="17.25" customHeight="1">
      <c r="A332" s="38">
        <v>2202</v>
      </c>
      <c r="B332" s="141" t="s">
        <v>298</v>
      </c>
      <c r="C332" s="141"/>
      <c r="D332" s="39">
        <v>0</v>
      </c>
      <c r="E332" s="39">
        <v>0</v>
      </c>
      <c r="F332" s="39">
        <v>0</v>
      </c>
      <c r="G332" s="40">
        <v>0</v>
      </c>
      <c r="H332" s="41">
        <f t="shared" si="18"/>
        <v>0</v>
      </c>
    </row>
    <row r="333" spans="1:8" ht="17.25" customHeight="1">
      <c r="A333" s="38">
        <v>2203</v>
      </c>
      <c r="B333" s="141" t="s">
        <v>299</v>
      </c>
      <c r="C333" s="141"/>
      <c r="D333" s="39">
        <v>0</v>
      </c>
      <c r="E333" s="39">
        <v>0</v>
      </c>
      <c r="F333" s="39">
        <v>0</v>
      </c>
      <c r="G333" s="40">
        <v>0</v>
      </c>
      <c r="H333" s="41">
        <f t="shared" si="18"/>
        <v>0</v>
      </c>
    </row>
    <row r="334" spans="1:8" ht="17.25" customHeight="1">
      <c r="A334" s="38">
        <v>2204</v>
      </c>
      <c r="B334" s="141" t="s">
        <v>300</v>
      </c>
      <c r="C334" s="141"/>
      <c r="D334" s="39">
        <v>0</v>
      </c>
      <c r="E334" s="39">
        <v>0</v>
      </c>
      <c r="F334" s="39">
        <v>0</v>
      </c>
      <c r="G334" s="40">
        <v>0</v>
      </c>
      <c r="H334" s="41">
        <f t="shared" si="18"/>
        <v>0</v>
      </c>
    </row>
    <row r="335" spans="1:8" ht="17.25" customHeight="1">
      <c r="A335" s="38">
        <v>2205</v>
      </c>
      <c r="B335" s="141" t="s">
        <v>301</v>
      </c>
      <c r="C335" s="141"/>
      <c r="D335" s="39">
        <v>0</v>
      </c>
      <c r="E335" s="39">
        <v>0</v>
      </c>
      <c r="F335" s="39">
        <v>0</v>
      </c>
      <c r="G335" s="40">
        <v>0</v>
      </c>
      <c r="H335" s="41">
        <f t="shared" si="18"/>
        <v>0</v>
      </c>
    </row>
    <row r="336" spans="1:8" ht="17.25" customHeight="1">
      <c r="A336" s="38">
        <v>2206</v>
      </c>
      <c r="B336" s="141" t="s">
        <v>113</v>
      </c>
      <c r="C336" s="141"/>
      <c r="D336" s="39">
        <v>0</v>
      </c>
      <c r="E336" s="39">
        <v>0</v>
      </c>
      <c r="F336" s="39">
        <v>0</v>
      </c>
      <c r="G336" s="40">
        <v>0</v>
      </c>
      <c r="H336" s="41">
        <f t="shared" si="18"/>
        <v>0</v>
      </c>
    </row>
    <row r="337" spans="1:8" ht="17.25" customHeight="1">
      <c r="A337" s="38">
        <v>2207</v>
      </c>
      <c r="B337" s="141" t="s">
        <v>112</v>
      </c>
      <c r="C337" s="141"/>
      <c r="D337" s="39">
        <v>0</v>
      </c>
      <c r="E337" s="39">
        <v>0</v>
      </c>
      <c r="F337" s="39">
        <v>0</v>
      </c>
      <c r="G337" s="40">
        <v>0</v>
      </c>
      <c r="H337" s="41">
        <f t="shared" si="18"/>
        <v>0</v>
      </c>
    </row>
    <row r="338" spans="1:8" ht="17.25" customHeight="1">
      <c r="A338" s="38">
        <v>2208</v>
      </c>
      <c r="B338" s="141" t="s">
        <v>302</v>
      </c>
      <c r="C338" s="141"/>
      <c r="D338" s="39">
        <v>0</v>
      </c>
      <c r="E338" s="39">
        <v>0</v>
      </c>
      <c r="F338" s="39">
        <v>0</v>
      </c>
      <c r="G338" s="40">
        <v>0</v>
      </c>
      <c r="H338" s="41">
        <f t="shared" si="18"/>
        <v>0</v>
      </c>
    </row>
    <row r="339" spans="1:8" ht="17.25" customHeight="1">
      <c r="A339" s="38">
        <v>2209</v>
      </c>
      <c r="B339" s="141" t="s">
        <v>111</v>
      </c>
      <c r="C339" s="141"/>
      <c r="D339" s="39">
        <v>0</v>
      </c>
      <c r="E339" s="39">
        <v>0</v>
      </c>
      <c r="F339" s="39">
        <v>0</v>
      </c>
      <c r="G339" s="40">
        <v>0</v>
      </c>
      <c r="H339" s="41">
        <f t="shared" si="18"/>
        <v>0</v>
      </c>
    </row>
    <row r="340" spans="1:8" ht="17.25" customHeight="1">
      <c r="A340" s="38">
        <v>2210</v>
      </c>
      <c r="B340" s="142" t="s">
        <v>81</v>
      </c>
      <c r="C340" s="142"/>
      <c r="D340" s="39">
        <v>0</v>
      </c>
      <c r="E340" s="39">
        <v>0</v>
      </c>
      <c r="F340" s="39">
        <v>0</v>
      </c>
      <c r="G340" s="40">
        <v>0</v>
      </c>
      <c r="H340" s="41">
        <f t="shared" si="18"/>
        <v>0</v>
      </c>
    </row>
    <row r="341" spans="1:8" ht="17.25" customHeight="1">
      <c r="A341" s="43"/>
      <c r="B341" s="143" t="s">
        <v>82</v>
      </c>
      <c r="C341" s="143"/>
      <c r="D341" s="44">
        <f>SUM(D331:D340)</f>
        <v>0</v>
      </c>
      <c r="E341" s="44">
        <f>SUM(E331:E340)</f>
        <v>0</v>
      </c>
      <c r="F341" s="44">
        <f>SUM(F331:F340)</f>
        <v>0</v>
      </c>
      <c r="G341" s="45"/>
      <c r="H341" s="44">
        <f>SUM(H331:H340)</f>
        <v>0</v>
      </c>
    </row>
    <row r="342" spans="1:8" ht="9" customHeight="1">
      <c r="A342" s="139"/>
      <c r="B342" s="139"/>
      <c r="C342" s="139"/>
      <c r="D342" s="139"/>
      <c r="E342" s="139"/>
      <c r="F342" s="139"/>
      <c r="G342" s="139"/>
      <c r="H342" s="139"/>
    </row>
    <row r="343" spans="1:8" ht="21.75" customHeight="1">
      <c r="A343" s="47">
        <v>23</v>
      </c>
      <c r="B343" s="144" t="s">
        <v>303</v>
      </c>
      <c r="C343" s="144"/>
      <c r="D343" s="144"/>
      <c r="E343" s="144"/>
      <c r="F343" s="144"/>
      <c r="G343" s="144"/>
      <c r="H343" s="144"/>
    </row>
    <row r="344" spans="1:8" ht="17.25" customHeight="1">
      <c r="A344" s="38">
        <v>2301</v>
      </c>
      <c r="B344" s="141" t="s">
        <v>304</v>
      </c>
      <c r="C344" s="141"/>
      <c r="D344" s="39">
        <v>0</v>
      </c>
      <c r="E344" s="39">
        <v>0</v>
      </c>
      <c r="F344" s="39">
        <v>0</v>
      </c>
      <c r="G344" s="40">
        <v>0</v>
      </c>
      <c r="H344" s="41">
        <f aca="true" t="shared" si="19" ref="H344:H353">(F344-E344)*G344</f>
        <v>0</v>
      </c>
    </row>
    <row r="345" spans="1:8" ht="17.25" customHeight="1">
      <c r="A345" s="38">
        <v>2302</v>
      </c>
      <c r="B345" s="141" t="s">
        <v>305</v>
      </c>
      <c r="C345" s="141"/>
      <c r="D345" s="39">
        <v>0</v>
      </c>
      <c r="E345" s="39">
        <v>0</v>
      </c>
      <c r="F345" s="39">
        <v>0</v>
      </c>
      <c r="G345" s="40">
        <v>0</v>
      </c>
      <c r="H345" s="41">
        <f t="shared" si="19"/>
        <v>0</v>
      </c>
    </row>
    <row r="346" spans="1:8" ht="17.25" customHeight="1">
      <c r="A346" s="38">
        <v>2303</v>
      </c>
      <c r="B346" s="141" t="s">
        <v>306</v>
      </c>
      <c r="C346" s="141"/>
      <c r="D346" s="39">
        <v>0</v>
      </c>
      <c r="E346" s="39">
        <v>0</v>
      </c>
      <c r="F346" s="39">
        <v>0</v>
      </c>
      <c r="G346" s="40">
        <v>0</v>
      </c>
      <c r="H346" s="41">
        <f t="shared" si="19"/>
        <v>0</v>
      </c>
    </row>
    <row r="347" spans="1:8" ht="17.25" customHeight="1">
      <c r="A347" s="38">
        <v>2304</v>
      </c>
      <c r="B347" s="141" t="s">
        <v>307</v>
      </c>
      <c r="C347" s="141"/>
      <c r="D347" s="39">
        <v>0</v>
      </c>
      <c r="E347" s="39">
        <v>0</v>
      </c>
      <c r="F347" s="39">
        <v>0</v>
      </c>
      <c r="G347" s="40">
        <v>0</v>
      </c>
      <c r="H347" s="41">
        <f t="shared" si="19"/>
        <v>0</v>
      </c>
    </row>
    <row r="348" spans="1:8" ht="17.25" customHeight="1">
      <c r="A348" s="38">
        <v>2305</v>
      </c>
      <c r="B348" s="141" t="s">
        <v>308</v>
      </c>
      <c r="C348" s="141"/>
      <c r="D348" s="39">
        <v>0</v>
      </c>
      <c r="E348" s="39">
        <v>0</v>
      </c>
      <c r="F348" s="39">
        <v>0</v>
      </c>
      <c r="G348" s="40">
        <v>0</v>
      </c>
      <c r="H348" s="41">
        <f t="shared" si="19"/>
        <v>0</v>
      </c>
    </row>
    <row r="349" spans="1:8" ht="17.25" customHeight="1">
      <c r="A349" s="38">
        <v>2306</v>
      </c>
      <c r="B349" s="141" t="s">
        <v>309</v>
      </c>
      <c r="C349" s="141"/>
      <c r="D349" s="39">
        <v>0</v>
      </c>
      <c r="E349" s="39">
        <v>0</v>
      </c>
      <c r="F349" s="39">
        <v>0</v>
      </c>
      <c r="G349" s="40">
        <v>0</v>
      </c>
      <c r="H349" s="41">
        <f t="shared" si="19"/>
        <v>0</v>
      </c>
    </row>
    <row r="350" spans="1:8" ht="17.25" customHeight="1">
      <c r="A350" s="38">
        <v>2307</v>
      </c>
      <c r="B350" s="141" t="s">
        <v>310</v>
      </c>
      <c r="C350" s="141"/>
      <c r="D350" s="39">
        <v>0</v>
      </c>
      <c r="E350" s="39">
        <v>0</v>
      </c>
      <c r="F350" s="39">
        <v>0</v>
      </c>
      <c r="G350" s="40">
        <v>0</v>
      </c>
      <c r="H350" s="41">
        <f t="shared" si="19"/>
        <v>0</v>
      </c>
    </row>
    <row r="351" spans="1:8" ht="17.25" customHeight="1">
      <c r="A351" s="38">
        <v>2308</v>
      </c>
      <c r="B351" s="141" t="s">
        <v>311</v>
      </c>
      <c r="C351" s="141"/>
      <c r="D351" s="39">
        <v>0</v>
      </c>
      <c r="E351" s="39">
        <v>0</v>
      </c>
      <c r="F351" s="39">
        <v>0</v>
      </c>
      <c r="G351" s="40">
        <v>0</v>
      </c>
      <c r="H351" s="41">
        <f t="shared" si="19"/>
        <v>0</v>
      </c>
    </row>
    <row r="352" spans="1:8" ht="17.25" customHeight="1">
      <c r="A352" s="38">
        <v>2309</v>
      </c>
      <c r="B352" s="141" t="s">
        <v>312</v>
      </c>
      <c r="C352" s="141"/>
      <c r="D352" s="39">
        <v>0</v>
      </c>
      <c r="E352" s="39">
        <v>0</v>
      </c>
      <c r="F352" s="39">
        <v>0</v>
      </c>
      <c r="G352" s="40">
        <v>0</v>
      </c>
      <c r="H352" s="41">
        <f t="shared" si="19"/>
        <v>0</v>
      </c>
    </row>
    <row r="353" spans="1:8" ht="17.25" customHeight="1">
      <c r="A353" s="38">
        <v>2310</v>
      </c>
      <c r="B353" s="142" t="s">
        <v>81</v>
      </c>
      <c r="C353" s="142"/>
      <c r="D353" s="39">
        <v>0</v>
      </c>
      <c r="E353" s="39">
        <v>0</v>
      </c>
      <c r="F353" s="39">
        <v>0</v>
      </c>
      <c r="G353" s="40">
        <v>0</v>
      </c>
      <c r="H353" s="41">
        <f t="shared" si="19"/>
        <v>0</v>
      </c>
    </row>
    <row r="354" spans="1:8" ht="17.25" customHeight="1">
      <c r="A354" s="43"/>
      <c r="B354" s="143" t="s">
        <v>82</v>
      </c>
      <c r="C354" s="143"/>
      <c r="D354" s="44">
        <f>SUM(D344:D353)</f>
        <v>0</v>
      </c>
      <c r="E354" s="44">
        <f>SUM(E344:E353)</f>
        <v>0</v>
      </c>
      <c r="F354" s="44">
        <f>SUM(F344:F353)</f>
        <v>0</v>
      </c>
      <c r="G354" s="45"/>
      <c r="H354" s="44">
        <f>SUM(H344:H353)</f>
        <v>0</v>
      </c>
    </row>
    <row r="355" spans="1:8" ht="9" customHeight="1">
      <c r="A355" s="139"/>
      <c r="B355" s="139"/>
      <c r="C355" s="139"/>
      <c r="D355" s="139"/>
      <c r="E355" s="139"/>
      <c r="F355" s="139"/>
      <c r="G355" s="139"/>
      <c r="H355" s="139"/>
    </row>
    <row r="356" spans="1:8" ht="21.75" customHeight="1">
      <c r="A356" s="47">
        <v>24</v>
      </c>
      <c r="B356" s="144" t="s">
        <v>313</v>
      </c>
      <c r="C356" s="144"/>
      <c r="D356" s="144"/>
      <c r="E356" s="144"/>
      <c r="F356" s="144"/>
      <c r="G356" s="144"/>
      <c r="H356" s="144"/>
    </row>
    <row r="357" spans="1:8" ht="17.25" customHeight="1">
      <c r="A357" s="38">
        <v>2401</v>
      </c>
      <c r="B357" s="141" t="s">
        <v>314</v>
      </c>
      <c r="C357" s="141"/>
      <c r="D357" s="39">
        <v>0</v>
      </c>
      <c r="E357" s="39">
        <v>0</v>
      </c>
      <c r="F357" s="39">
        <v>0</v>
      </c>
      <c r="G357" s="40">
        <v>0</v>
      </c>
      <c r="H357" s="41">
        <f>(F357-E357)*G357</f>
        <v>0</v>
      </c>
    </row>
    <row r="358" spans="1:8" ht="17.25" customHeight="1">
      <c r="A358" s="38">
        <v>2402</v>
      </c>
      <c r="B358" s="141" t="s">
        <v>315</v>
      </c>
      <c r="C358" s="141"/>
      <c r="D358" s="39">
        <v>0</v>
      </c>
      <c r="E358" s="39">
        <v>0</v>
      </c>
      <c r="F358" s="39">
        <v>0</v>
      </c>
      <c r="G358" s="40">
        <v>0</v>
      </c>
      <c r="H358" s="41">
        <f>(F358-E358)*G358</f>
        <v>0</v>
      </c>
    </row>
    <row r="359" spans="1:8" ht="17.25" customHeight="1">
      <c r="A359" s="38">
        <v>2403</v>
      </c>
      <c r="B359" s="141" t="s">
        <v>316</v>
      </c>
      <c r="C359" s="141"/>
      <c r="D359" s="39">
        <v>0</v>
      </c>
      <c r="E359" s="39">
        <v>0</v>
      </c>
      <c r="F359" s="39">
        <v>0</v>
      </c>
      <c r="G359" s="40">
        <v>0</v>
      </c>
      <c r="H359" s="41">
        <f>(F359-E359)*G359</f>
        <v>0</v>
      </c>
    </row>
    <row r="360" spans="1:8" ht="17.25" customHeight="1">
      <c r="A360" s="38">
        <v>2404</v>
      </c>
      <c r="B360" s="142" t="s">
        <v>81</v>
      </c>
      <c r="C360" s="142"/>
      <c r="D360" s="39">
        <v>0</v>
      </c>
      <c r="E360" s="39">
        <v>0</v>
      </c>
      <c r="F360" s="39">
        <v>0</v>
      </c>
      <c r="G360" s="40">
        <v>0</v>
      </c>
      <c r="H360" s="41">
        <f>(F360-E360)*G360</f>
        <v>0</v>
      </c>
    </row>
    <row r="361" spans="1:8" ht="17.25" customHeight="1">
      <c r="A361" s="43"/>
      <c r="B361" s="143" t="s">
        <v>82</v>
      </c>
      <c r="C361" s="143"/>
      <c r="D361" s="44">
        <f>SUM(D357:D360)</f>
        <v>0</v>
      </c>
      <c r="E361" s="44">
        <f>SUM(E357:E360)</f>
        <v>0</v>
      </c>
      <c r="F361" s="44">
        <f>SUM(F357:F360)</f>
        <v>0</v>
      </c>
      <c r="G361" s="45"/>
      <c r="H361" s="44">
        <f>SUM(H357:H360)</f>
        <v>0</v>
      </c>
    </row>
    <row r="362" spans="1:8" ht="9" customHeight="1">
      <c r="A362" s="139"/>
      <c r="B362" s="139"/>
      <c r="C362" s="139"/>
      <c r="D362" s="139"/>
      <c r="E362" s="139"/>
      <c r="F362" s="139"/>
      <c r="G362" s="139"/>
      <c r="H362" s="139"/>
    </row>
    <row r="363" spans="1:8" ht="21.75" customHeight="1">
      <c r="A363" s="47">
        <v>25</v>
      </c>
      <c r="B363" s="144" t="s">
        <v>317</v>
      </c>
      <c r="C363" s="144"/>
      <c r="D363" s="144"/>
      <c r="E363" s="144"/>
      <c r="F363" s="144"/>
      <c r="G363" s="144"/>
      <c r="H363" s="144"/>
    </row>
    <row r="364" spans="1:8" ht="17.25" customHeight="1">
      <c r="A364" s="38">
        <v>2501</v>
      </c>
      <c r="B364" s="141" t="s">
        <v>318</v>
      </c>
      <c r="C364" s="141"/>
      <c r="D364" s="39">
        <v>0</v>
      </c>
      <c r="E364" s="39">
        <v>0</v>
      </c>
      <c r="F364" s="39">
        <v>0</v>
      </c>
      <c r="G364" s="40">
        <v>0</v>
      </c>
      <c r="H364" s="41">
        <f aca="true" t="shared" si="20" ref="H364:H379">(F364-E364)*G364</f>
        <v>0</v>
      </c>
    </row>
    <row r="365" spans="1:8" ht="17.25" customHeight="1">
      <c r="A365" s="38">
        <v>2502</v>
      </c>
      <c r="B365" s="141" t="s">
        <v>217</v>
      </c>
      <c r="C365" s="141"/>
      <c r="D365" s="39">
        <v>0</v>
      </c>
      <c r="E365" s="39">
        <v>0</v>
      </c>
      <c r="F365" s="39">
        <v>0</v>
      </c>
      <c r="G365" s="40">
        <v>0</v>
      </c>
      <c r="H365" s="41">
        <f t="shared" si="20"/>
        <v>0</v>
      </c>
    </row>
    <row r="366" spans="1:8" ht="17.25" customHeight="1">
      <c r="A366" s="38">
        <v>2503</v>
      </c>
      <c r="B366" s="141" t="s">
        <v>319</v>
      </c>
      <c r="C366" s="141"/>
      <c r="D366" s="39">
        <v>0</v>
      </c>
      <c r="E366" s="39">
        <v>0</v>
      </c>
      <c r="F366" s="39">
        <v>0</v>
      </c>
      <c r="G366" s="40">
        <v>0</v>
      </c>
      <c r="H366" s="41">
        <f t="shared" si="20"/>
        <v>0</v>
      </c>
    </row>
    <row r="367" spans="1:8" ht="17.25" customHeight="1">
      <c r="A367" s="38">
        <v>2504</v>
      </c>
      <c r="B367" s="141" t="s">
        <v>320</v>
      </c>
      <c r="C367" s="141"/>
      <c r="D367" s="39">
        <v>0</v>
      </c>
      <c r="E367" s="39">
        <v>0</v>
      </c>
      <c r="F367" s="39">
        <v>0</v>
      </c>
      <c r="G367" s="40">
        <v>0</v>
      </c>
      <c r="H367" s="41">
        <f t="shared" si="20"/>
        <v>0</v>
      </c>
    </row>
    <row r="368" spans="1:8" ht="17.25" customHeight="1">
      <c r="A368" s="38">
        <v>2505</v>
      </c>
      <c r="B368" s="141" t="s">
        <v>321</v>
      </c>
      <c r="C368" s="141"/>
      <c r="D368" s="39">
        <v>0</v>
      </c>
      <c r="E368" s="39">
        <v>0</v>
      </c>
      <c r="F368" s="39">
        <v>0</v>
      </c>
      <c r="G368" s="40">
        <v>0</v>
      </c>
      <c r="H368" s="41">
        <f t="shared" si="20"/>
        <v>0</v>
      </c>
    </row>
    <row r="369" spans="1:8" ht="17.25" customHeight="1">
      <c r="A369" s="38">
        <v>2506</v>
      </c>
      <c r="B369" s="141" t="s">
        <v>322</v>
      </c>
      <c r="C369" s="141"/>
      <c r="D369" s="39">
        <v>0</v>
      </c>
      <c r="E369" s="39">
        <v>0</v>
      </c>
      <c r="F369" s="39">
        <v>0</v>
      </c>
      <c r="G369" s="40">
        <v>0</v>
      </c>
      <c r="H369" s="41">
        <f t="shared" si="20"/>
        <v>0</v>
      </c>
    </row>
    <row r="370" spans="1:8" ht="17.25" customHeight="1">
      <c r="A370" s="38">
        <v>2507</v>
      </c>
      <c r="B370" s="141" t="s">
        <v>323</v>
      </c>
      <c r="C370" s="141"/>
      <c r="D370" s="39">
        <v>0</v>
      </c>
      <c r="E370" s="39">
        <v>0</v>
      </c>
      <c r="F370" s="39">
        <v>0</v>
      </c>
      <c r="G370" s="40">
        <v>0</v>
      </c>
      <c r="H370" s="41">
        <f t="shared" si="20"/>
        <v>0</v>
      </c>
    </row>
    <row r="371" spans="1:8" ht="17.25" customHeight="1">
      <c r="A371" s="38">
        <v>2508</v>
      </c>
      <c r="B371" s="141" t="s">
        <v>324</v>
      </c>
      <c r="C371" s="141"/>
      <c r="D371" s="39">
        <v>0</v>
      </c>
      <c r="E371" s="39">
        <v>0</v>
      </c>
      <c r="F371" s="39">
        <v>0</v>
      </c>
      <c r="G371" s="40">
        <v>0</v>
      </c>
      <c r="H371" s="41">
        <f t="shared" si="20"/>
        <v>0</v>
      </c>
    </row>
    <row r="372" spans="1:8" ht="17.25" customHeight="1">
      <c r="A372" s="38">
        <v>2509</v>
      </c>
      <c r="B372" s="141" t="s">
        <v>325</v>
      </c>
      <c r="C372" s="141"/>
      <c r="D372" s="39">
        <v>0</v>
      </c>
      <c r="E372" s="39">
        <v>0</v>
      </c>
      <c r="F372" s="39">
        <v>0</v>
      </c>
      <c r="G372" s="40">
        <v>0</v>
      </c>
      <c r="H372" s="41">
        <f t="shared" si="20"/>
        <v>0</v>
      </c>
    </row>
    <row r="373" spans="1:8" ht="17.25" customHeight="1">
      <c r="A373" s="38">
        <v>2510</v>
      </c>
      <c r="B373" s="141" t="s">
        <v>326</v>
      </c>
      <c r="C373" s="141"/>
      <c r="D373" s="39">
        <v>0</v>
      </c>
      <c r="E373" s="39">
        <v>0</v>
      </c>
      <c r="F373" s="39">
        <v>0</v>
      </c>
      <c r="G373" s="40">
        <v>0</v>
      </c>
      <c r="H373" s="41">
        <f t="shared" si="20"/>
        <v>0</v>
      </c>
    </row>
    <row r="374" spans="1:8" ht="17.25" customHeight="1">
      <c r="A374" s="38">
        <v>2511</v>
      </c>
      <c r="B374" s="141" t="s">
        <v>327</v>
      </c>
      <c r="C374" s="141"/>
      <c r="D374" s="39">
        <v>0</v>
      </c>
      <c r="E374" s="39">
        <v>0</v>
      </c>
      <c r="F374" s="39">
        <v>0</v>
      </c>
      <c r="G374" s="40">
        <v>0</v>
      </c>
      <c r="H374" s="41">
        <f t="shared" si="20"/>
        <v>0</v>
      </c>
    </row>
    <row r="375" spans="1:8" ht="17.25" customHeight="1">
      <c r="A375" s="38">
        <v>2512</v>
      </c>
      <c r="B375" s="141" t="s">
        <v>188</v>
      </c>
      <c r="C375" s="141"/>
      <c r="D375" s="39">
        <v>0</v>
      </c>
      <c r="E375" s="39">
        <v>0</v>
      </c>
      <c r="F375" s="39">
        <v>0</v>
      </c>
      <c r="G375" s="40">
        <v>0</v>
      </c>
      <c r="H375" s="41">
        <f t="shared" si="20"/>
        <v>0</v>
      </c>
    </row>
    <row r="376" spans="1:8" ht="17.25" customHeight="1">
      <c r="A376" s="38">
        <v>2513</v>
      </c>
      <c r="B376" s="141" t="s">
        <v>213</v>
      </c>
      <c r="C376" s="141"/>
      <c r="D376" s="39">
        <v>0</v>
      </c>
      <c r="E376" s="39">
        <v>0</v>
      </c>
      <c r="F376" s="39">
        <v>0</v>
      </c>
      <c r="G376" s="40">
        <v>0</v>
      </c>
      <c r="H376" s="41">
        <f t="shared" si="20"/>
        <v>0</v>
      </c>
    </row>
    <row r="377" spans="1:8" ht="17.25" customHeight="1">
      <c r="A377" s="38">
        <v>2514</v>
      </c>
      <c r="B377" s="141" t="s">
        <v>328</v>
      </c>
      <c r="C377" s="141"/>
      <c r="D377" s="39">
        <v>0</v>
      </c>
      <c r="E377" s="39">
        <v>0</v>
      </c>
      <c r="F377" s="39">
        <v>0</v>
      </c>
      <c r="G377" s="40">
        <v>0</v>
      </c>
      <c r="H377" s="41">
        <f t="shared" si="20"/>
        <v>0</v>
      </c>
    </row>
    <row r="378" spans="1:8" ht="17.25" customHeight="1">
      <c r="A378" s="38">
        <v>2515</v>
      </c>
      <c r="B378" s="141" t="s">
        <v>329</v>
      </c>
      <c r="C378" s="141"/>
      <c r="D378" s="39">
        <v>0</v>
      </c>
      <c r="E378" s="39">
        <v>0</v>
      </c>
      <c r="F378" s="39">
        <v>0</v>
      </c>
      <c r="G378" s="40">
        <v>0</v>
      </c>
      <c r="H378" s="41">
        <f t="shared" si="20"/>
        <v>0</v>
      </c>
    </row>
    <row r="379" spans="1:8" ht="17.25" customHeight="1">
      <c r="A379" s="38">
        <v>2516</v>
      </c>
      <c r="B379" s="142" t="s">
        <v>81</v>
      </c>
      <c r="C379" s="142"/>
      <c r="D379" s="39">
        <v>0</v>
      </c>
      <c r="E379" s="39">
        <v>0</v>
      </c>
      <c r="F379" s="39">
        <v>0</v>
      </c>
      <c r="G379" s="40">
        <v>0</v>
      </c>
      <c r="H379" s="41">
        <f t="shared" si="20"/>
        <v>0</v>
      </c>
    </row>
    <row r="380" spans="1:8" ht="17.25" customHeight="1">
      <c r="A380" s="43"/>
      <c r="B380" s="143" t="s">
        <v>82</v>
      </c>
      <c r="C380" s="143"/>
      <c r="D380" s="44">
        <f>SUM(D364:D379)</f>
        <v>0</v>
      </c>
      <c r="E380" s="44">
        <f>SUM(E364:E379)</f>
        <v>0</v>
      </c>
      <c r="F380" s="44">
        <f>SUM(F364:F379)</f>
        <v>0</v>
      </c>
      <c r="G380" s="45"/>
      <c r="H380" s="44">
        <f>SUM(H364:H379)</f>
        <v>0</v>
      </c>
    </row>
    <row r="381" spans="1:8" ht="9" customHeight="1">
      <c r="A381" s="139"/>
      <c r="B381" s="139"/>
      <c r="C381" s="139"/>
      <c r="D381" s="139"/>
      <c r="E381" s="139"/>
      <c r="F381" s="139"/>
      <c r="G381" s="139"/>
      <c r="H381" s="139"/>
    </row>
    <row r="382" spans="1:8" ht="21.75" customHeight="1">
      <c r="A382" s="47">
        <v>26</v>
      </c>
      <c r="B382" s="144" t="s">
        <v>330</v>
      </c>
      <c r="C382" s="144"/>
      <c r="D382" s="144"/>
      <c r="E382" s="144"/>
      <c r="F382" s="144"/>
      <c r="G382" s="144"/>
      <c r="H382" s="144"/>
    </row>
    <row r="383" spans="1:8" ht="17.25" customHeight="1">
      <c r="A383" s="38">
        <v>2601</v>
      </c>
      <c r="B383" s="141" t="s">
        <v>331</v>
      </c>
      <c r="C383" s="141"/>
      <c r="D383" s="39">
        <v>0</v>
      </c>
      <c r="E383" s="39">
        <v>0</v>
      </c>
      <c r="F383" s="39">
        <v>0</v>
      </c>
      <c r="G383" s="40">
        <v>0</v>
      </c>
      <c r="H383" s="41">
        <f aca="true" t="shared" si="21" ref="H383:H393">(F383-E383)*G383</f>
        <v>0</v>
      </c>
    </row>
    <row r="384" spans="1:8" ht="17.25" customHeight="1">
      <c r="A384" s="38">
        <v>2602</v>
      </c>
      <c r="B384" s="141" t="s">
        <v>332</v>
      </c>
      <c r="C384" s="141"/>
      <c r="D384" s="39">
        <v>0</v>
      </c>
      <c r="E384" s="39">
        <v>0</v>
      </c>
      <c r="F384" s="39">
        <v>0</v>
      </c>
      <c r="G384" s="40">
        <v>0</v>
      </c>
      <c r="H384" s="41">
        <f t="shared" si="21"/>
        <v>0</v>
      </c>
    </row>
    <row r="385" spans="1:8" ht="17.25" customHeight="1">
      <c r="A385" s="38">
        <v>2603</v>
      </c>
      <c r="B385" s="141" t="s">
        <v>333</v>
      </c>
      <c r="C385" s="141"/>
      <c r="D385" s="39">
        <v>0</v>
      </c>
      <c r="E385" s="39">
        <v>0</v>
      </c>
      <c r="F385" s="39">
        <v>0</v>
      </c>
      <c r="G385" s="40">
        <v>0</v>
      </c>
      <c r="H385" s="41">
        <f t="shared" si="21"/>
        <v>0</v>
      </c>
    </row>
    <row r="386" spans="1:8" ht="17.25" customHeight="1">
      <c r="A386" s="38">
        <v>2604</v>
      </c>
      <c r="B386" s="141" t="s">
        <v>334</v>
      </c>
      <c r="C386" s="141"/>
      <c r="D386" s="39">
        <v>0</v>
      </c>
      <c r="E386" s="39">
        <v>0</v>
      </c>
      <c r="F386" s="39">
        <v>0</v>
      </c>
      <c r="G386" s="40">
        <v>0</v>
      </c>
      <c r="H386" s="41">
        <f t="shared" si="21"/>
        <v>0</v>
      </c>
    </row>
    <row r="387" spans="1:8" ht="17.25" customHeight="1">
      <c r="A387" s="38">
        <v>2605</v>
      </c>
      <c r="B387" s="141" t="s">
        <v>335</v>
      </c>
      <c r="C387" s="141"/>
      <c r="D387" s="39">
        <v>0</v>
      </c>
      <c r="E387" s="39">
        <v>0</v>
      </c>
      <c r="F387" s="39">
        <v>0</v>
      </c>
      <c r="G387" s="40">
        <v>0</v>
      </c>
      <c r="H387" s="41">
        <f t="shared" si="21"/>
        <v>0</v>
      </c>
    </row>
    <row r="388" spans="1:8" ht="17.25" customHeight="1">
      <c r="A388" s="38">
        <v>2606</v>
      </c>
      <c r="B388" s="141" t="s">
        <v>336</v>
      </c>
      <c r="C388" s="141"/>
      <c r="D388" s="39">
        <v>0</v>
      </c>
      <c r="E388" s="39">
        <v>0</v>
      </c>
      <c r="F388" s="39">
        <v>0</v>
      </c>
      <c r="G388" s="40">
        <v>0</v>
      </c>
      <c r="H388" s="41">
        <f t="shared" si="21"/>
        <v>0</v>
      </c>
    </row>
    <row r="389" spans="1:8" ht="17.25" customHeight="1">
      <c r="A389" s="38">
        <v>2607</v>
      </c>
      <c r="B389" s="141" t="s">
        <v>337</v>
      </c>
      <c r="C389" s="141"/>
      <c r="D389" s="39">
        <v>0</v>
      </c>
      <c r="E389" s="39">
        <v>0</v>
      </c>
      <c r="F389" s="39">
        <v>0</v>
      </c>
      <c r="G389" s="40">
        <v>0</v>
      </c>
      <c r="H389" s="41">
        <f t="shared" si="21"/>
        <v>0</v>
      </c>
    </row>
    <row r="390" spans="1:8" ht="17.25" customHeight="1">
      <c r="A390" s="38">
        <v>2608</v>
      </c>
      <c r="B390" s="141" t="s">
        <v>338</v>
      </c>
      <c r="C390" s="141"/>
      <c r="D390" s="39">
        <v>0</v>
      </c>
      <c r="E390" s="39">
        <v>0</v>
      </c>
      <c r="F390" s="39">
        <v>0</v>
      </c>
      <c r="G390" s="40">
        <v>0</v>
      </c>
      <c r="H390" s="41">
        <f t="shared" si="21"/>
        <v>0</v>
      </c>
    </row>
    <row r="391" spans="1:8" ht="17.25" customHeight="1">
      <c r="A391" s="38">
        <v>2609</v>
      </c>
      <c r="B391" s="141" t="s">
        <v>327</v>
      </c>
      <c r="C391" s="141"/>
      <c r="D391" s="39">
        <v>0</v>
      </c>
      <c r="E391" s="39">
        <v>0</v>
      </c>
      <c r="F391" s="39">
        <v>0</v>
      </c>
      <c r="G391" s="40">
        <v>0</v>
      </c>
      <c r="H391" s="41">
        <f t="shared" si="21"/>
        <v>0</v>
      </c>
    </row>
    <row r="392" spans="1:8" ht="17.25" customHeight="1">
      <c r="A392" s="38">
        <v>2610</v>
      </c>
      <c r="B392" s="142" t="s">
        <v>339</v>
      </c>
      <c r="C392" s="142"/>
      <c r="D392" s="39">
        <v>0</v>
      </c>
      <c r="E392" s="39">
        <v>0</v>
      </c>
      <c r="F392" s="39">
        <v>0</v>
      </c>
      <c r="G392" s="40">
        <v>0</v>
      </c>
      <c r="H392" s="41">
        <f t="shared" si="21"/>
        <v>0</v>
      </c>
    </row>
    <row r="393" spans="1:8" ht="17.25" customHeight="1">
      <c r="A393" s="38">
        <v>2611</v>
      </c>
      <c r="B393" s="142" t="s">
        <v>81</v>
      </c>
      <c r="C393" s="142"/>
      <c r="D393" s="39">
        <v>0</v>
      </c>
      <c r="E393" s="39">
        <v>0</v>
      </c>
      <c r="F393" s="39">
        <v>0</v>
      </c>
      <c r="G393" s="40">
        <v>0</v>
      </c>
      <c r="H393" s="41">
        <f t="shared" si="21"/>
        <v>0</v>
      </c>
    </row>
    <row r="394" spans="1:8" ht="17.25" customHeight="1">
      <c r="A394" s="43"/>
      <c r="B394" s="143" t="s">
        <v>82</v>
      </c>
      <c r="C394" s="143"/>
      <c r="D394" s="44">
        <f>SUM(D383:D393)</f>
        <v>0</v>
      </c>
      <c r="E394" s="44">
        <f>SUM(E383:E393)</f>
        <v>0</v>
      </c>
      <c r="F394" s="44">
        <f>SUM(F383:F393)</f>
        <v>0</v>
      </c>
      <c r="G394" s="45"/>
      <c r="H394" s="44">
        <f>SUM(H383:H393)</f>
        <v>0</v>
      </c>
    </row>
    <row r="395" spans="1:8" ht="9" customHeight="1">
      <c r="A395" s="139"/>
      <c r="B395" s="139"/>
      <c r="C395" s="139"/>
      <c r="D395" s="139"/>
      <c r="E395" s="139"/>
      <c r="F395" s="139"/>
      <c r="G395" s="139"/>
      <c r="H395" s="139"/>
    </row>
    <row r="396" spans="1:8" ht="21.75" customHeight="1">
      <c r="A396" s="47">
        <v>27</v>
      </c>
      <c r="B396" s="144" t="s">
        <v>340</v>
      </c>
      <c r="C396" s="144"/>
      <c r="D396" s="144"/>
      <c r="E396" s="144"/>
      <c r="F396" s="144"/>
      <c r="G396" s="144"/>
      <c r="H396" s="144"/>
    </row>
    <row r="397" spans="1:8" ht="17.25" customHeight="1">
      <c r="A397" s="38">
        <v>2701</v>
      </c>
      <c r="B397" s="141" t="s">
        <v>341</v>
      </c>
      <c r="C397" s="141"/>
      <c r="D397" s="39">
        <v>0</v>
      </c>
      <c r="E397" s="39">
        <v>0</v>
      </c>
      <c r="F397" s="39">
        <v>0</v>
      </c>
      <c r="G397" s="40">
        <v>0</v>
      </c>
      <c r="H397" s="41">
        <f aca="true" t="shared" si="22" ref="H397:H404">(F397-E397)*G397</f>
        <v>0</v>
      </c>
    </row>
    <row r="398" spans="1:8" ht="17.25" customHeight="1">
      <c r="A398" s="38">
        <v>2702</v>
      </c>
      <c r="B398" s="141" t="s">
        <v>342</v>
      </c>
      <c r="C398" s="141"/>
      <c r="D398" s="39">
        <v>0</v>
      </c>
      <c r="E398" s="39">
        <v>0</v>
      </c>
      <c r="F398" s="39">
        <v>0</v>
      </c>
      <c r="G398" s="40">
        <v>0</v>
      </c>
      <c r="H398" s="41">
        <f t="shared" si="22"/>
        <v>0</v>
      </c>
    </row>
    <row r="399" spans="1:8" ht="17.25" customHeight="1">
      <c r="A399" s="38">
        <v>2703</v>
      </c>
      <c r="B399" s="141" t="s">
        <v>343</v>
      </c>
      <c r="C399" s="141"/>
      <c r="D399" s="39">
        <v>0</v>
      </c>
      <c r="E399" s="39">
        <v>0</v>
      </c>
      <c r="F399" s="39">
        <v>0</v>
      </c>
      <c r="G399" s="40">
        <v>0</v>
      </c>
      <c r="H399" s="41">
        <f t="shared" si="22"/>
        <v>0</v>
      </c>
    </row>
    <row r="400" spans="1:8" ht="17.25" customHeight="1">
      <c r="A400" s="38">
        <v>2704</v>
      </c>
      <c r="B400" s="141" t="s">
        <v>344</v>
      </c>
      <c r="C400" s="141"/>
      <c r="D400" s="39">
        <v>0</v>
      </c>
      <c r="E400" s="39">
        <v>0</v>
      </c>
      <c r="F400" s="39">
        <v>0</v>
      </c>
      <c r="G400" s="40">
        <v>0</v>
      </c>
      <c r="H400" s="41">
        <f t="shared" si="22"/>
        <v>0</v>
      </c>
    </row>
    <row r="401" spans="1:8" ht="17.25" customHeight="1">
      <c r="A401" s="38">
        <v>2705</v>
      </c>
      <c r="B401" s="141" t="s">
        <v>345</v>
      </c>
      <c r="C401" s="141"/>
      <c r="D401" s="39">
        <v>0</v>
      </c>
      <c r="E401" s="39">
        <v>0</v>
      </c>
      <c r="F401" s="39">
        <v>0</v>
      </c>
      <c r="G401" s="40">
        <v>0</v>
      </c>
      <c r="H401" s="41">
        <f t="shared" si="22"/>
        <v>0</v>
      </c>
    </row>
    <row r="402" spans="1:8" ht="17.25" customHeight="1">
      <c r="A402" s="38">
        <v>2706</v>
      </c>
      <c r="B402" s="141" t="s">
        <v>346</v>
      </c>
      <c r="C402" s="141"/>
      <c r="D402" s="39">
        <v>0</v>
      </c>
      <c r="E402" s="39">
        <v>0</v>
      </c>
      <c r="F402" s="39">
        <v>0</v>
      </c>
      <c r="G402" s="40">
        <v>0</v>
      </c>
      <c r="H402" s="41">
        <f t="shared" si="22"/>
        <v>0</v>
      </c>
    </row>
    <row r="403" spans="1:8" ht="17.25" customHeight="1">
      <c r="A403" s="38">
        <v>2707</v>
      </c>
      <c r="B403" s="141" t="s">
        <v>347</v>
      </c>
      <c r="C403" s="141"/>
      <c r="D403" s="39">
        <v>0</v>
      </c>
      <c r="E403" s="39">
        <v>0</v>
      </c>
      <c r="F403" s="39">
        <v>0</v>
      </c>
      <c r="G403" s="40">
        <v>0</v>
      </c>
      <c r="H403" s="41">
        <f t="shared" si="22"/>
        <v>0</v>
      </c>
    </row>
    <row r="404" spans="1:8" ht="17.25" customHeight="1">
      <c r="A404" s="38">
        <v>2708</v>
      </c>
      <c r="B404" s="142" t="s">
        <v>81</v>
      </c>
      <c r="C404" s="142"/>
      <c r="D404" s="39">
        <v>0</v>
      </c>
      <c r="E404" s="39">
        <v>0</v>
      </c>
      <c r="F404" s="39">
        <v>0</v>
      </c>
      <c r="G404" s="40">
        <v>0</v>
      </c>
      <c r="H404" s="41">
        <f t="shared" si="22"/>
        <v>0</v>
      </c>
    </row>
    <row r="405" spans="1:8" ht="17.25" customHeight="1">
      <c r="A405" s="43"/>
      <c r="B405" s="143" t="s">
        <v>82</v>
      </c>
      <c r="C405" s="143"/>
      <c r="D405" s="44">
        <f>SUM(D397:D404)</f>
        <v>0</v>
      </c>
      <c r="E405" s="44">
        <f>SUM(E397:E404)</f>
        <v>0</v>
      </c>
      <c r="F405" s="44">
        <f>SUM(F397:F404)</f>
        <v>0</v>
      </c>
      <c r="G405" s="45"/>
      <c r="H405" s="44">
        <f>SUM(H397:H404)</f>
        <v>0</v>
      </c>
    </row>
    <row r="406" spans="1:8" ht="9" customHeight="1">
      <c r="A406" s="139"/>
      <c r="B406" s="139"/>
      <c r="C406" s="139"/>
      <c r="D406" s="139"/>
      <c r="E406" s="139"/>
      <c r="F406" s="139"/>
      <c r="G406" s="139"/>
      <c r="H406" s="139"/>
    </row>
    <row r="407" spans="1:8" ht="21.75" customHeight="1">
      <c r="A407" s="47">
        <v>28</v>
      </c>
      <c r="B407" s="144" t="s">
        <v>348</v>
      </c>
      <c r="C407" s="144"/>
      <c r="D407" s="144"/>
      <c r="E407" s="144"/>
      <c r="F407" s="144"/>
      <c r="G407" s="144"/>
      <c r="H407" s="144"/>
    </row>
    <row r="408" spans="1:8" ht="17.25" customHeight="1">
      <c r="A408" s="38">
        <v>2801</v>
      </c>
      <c r="B408" s="141" t="s">
        <v>349</v>
      </c>
      <c r="C408" s="141"/>
      <c r="D408" s="39">
        <v>0</v>
      </c>
      <c r="E408" s="39">
        <v>0</v>
      </c>
      <c r="F408" s="39">
        <v>0</v>
      </c>
      <c r="G408" s="40">
        <v>0</v>
      </c>
      <c r="H408" s="41">
        <f>(F408-E408)*G408</f>
        <v>0</v>
      </c>
    </row>
    <row r="409" spans="1:8" ht="17.25" customHeight="1">
      <c r="A409" s="38">
        <v>2802</v>
      </c>
      <c r="B409" s="141" t="s">
        <v>350</v>
      </c>
      <c r="C409" s="141"/>
      <c r="D409" s="39">
        <v>0</v>
      </c>
      <c r="E409" s="39">
        <v>0</v>
      </c>
      <c r="F409" s="39">
        <v>0</v>
      </c>
      <c r="G409" s="40">
        <v>0</v>
      </c>
      <c r="H409" s="41">
        <f>(F409-E409)*G409</f>
        <v>0</v>
      </c>
    </row>
    <row r="410" spans="1:8" ht="17.25" customHeight="1">
      <c r="A410" s="38">
        <v>2803</v>
      </c>
      <c r="B410" s="141" t="s">
        <v>351</v>
      </c>
      <c r="C410" s="141"/>
      <c r="D410" s="39">
        <v>0</v>
      </c>
      <c r="E410" s="39">
        <v>0</v>
      </c>
      <c r="F410" s="39">
        <v>0</v>
      </c>
      <c r="G410" s="40">
        <v>0</v>
      </c>
      <c r="H410" s="41">
        <f>(F410-E410)*G410</f>
        <v>0</v>
      </c>
    </row>
    <row r="411" spans="1:8" ht="17.25" customHeight="1">
      <c r="A411" s="38">
        <v>2804</v>
      </c>
      <c r="B411" s="142" t="s">
        <v>81</v>
      </c>
      <c r="C411" s="142"/>
      <c r="D411" s="39">
        <v>0</v>
      </c>
      <c r="E411" s="39">
        <v>0</v>
      </c>
      <c r="F411" s="39">
        <v>0</v>
      </c>
      <c r="G411" s="40">
        <v>0</v>
      </c>
      <c r="H411" s="41">
        <f>(F411-E411)*G411</f>
        <v>0</v>
      </c>
    </row>
    <row r="412" spans="1:8" ht="17.25" customHeight="1">
      <c r="A412" s="43"/>
      <c r="B412" s="143" t="s">
        <v>82</v>
      </c>
      <c r="C412" s="143"/>
      <c r="D412" s="44">
        <f>SUM(D408:D411)</f>
        <v>0</v>
      </c>
      <c r="E412" s="44">
        <f>SUM(E408:E411)</f>
        <v>0</v>
      </c>
      <c r="F412" s="44">
        <f>SUM(F408:F411)</f>
        <v>0</v>
      </c>
      <c r="G412" s="45"/>
      <c r="H412" s="44">
        <f>SUM(H408:H411)</f>
        <v>0</v>
      </c>
    </row>
    <row r="413" spans="1:8" ht="9" customHeight="1">
      <c r="A413" s="139"/>
      <c r="B413" s="139"/>
      <c r="C413" s="139"/>
      <c r="D413" s="139"/>
      <c r="E413" s="139"/>
      <c r="F413" s="139"/>
      <c r="G413" s="139"/>
      <c r="H413" s="139"/>
    </row>
    <row r="414" spans="1:8" ht="21.75" customHeight="1">
      <c r="A414" s="47">
        <v>29</v>
      </c>
      <c r="B414" s="144" t="s">
        <v>352</v>
      </c>
      <c r="C414" s="144"/>
      <c r="D414" s="144"/>
      <c r="E414" s="144"/>
      <c r="F414" s="144"/>
      <c r="G414" s="144"/>
      <c r="H414" s="144"/>
    </row>
    <row r="415" spans="1:8" ht="17.25" customHeight="1">
      <c r="A415" s="38">
        <v>2901</v>
      </c>
      <c r="B415" s="141" t="s">
        <v>353</v>
      </c>
      <c r="C415" s="141"/>
      <c r="D415" s="39">
        <v>0</v>
      </c>
      <c r="E415" s="39">
        <v>0</v>
      </c>
      <c r="F415" s="39">
        <v>0</v>
      </c>
      <c r="G415" s="40">
        <v>0</v>
      </c>
      <c r="H415" s="41">
        <f aca="true" t="shared" si="23" ref="H415:H420">(F415-E415)*G415</f>
        <v>0</v>
      </c>
    </row>
    <row r="416" spans="1:8" ht="17.25" customHeight="1">
      <c r="A416" s="38">
        <v>2902</v>
      </c>
      <c r="B416" s="141" t="s">
        <v>354</v>
      </c>
      <c r="C416" s="141"/>
      <c r="D416" s="39">
        <v>0</v>
      </c>
      <c r="E416" s="39">
        <v>0</v>
      </c>
      <c r="F416" s="39">
        <v>0</v>
      </c>
      <c r="G416" s="40">
        <v>0</v>
      </c>
      <c r="H416" s="41">
        <f t="shared" si="23"/>
        <v>0</v>
      </c>
    </row>
    <row r="417" spans="1:8" ht="17.25" customHeight="1">
      <c r="A417" s="38">
        <v>2903</v>
      </c>
      <c r="B417" s="141" t="s">
        <v>355</v>
      </c>
      <c r="C417" s="141"/>
      <c r="D417" s="39">
        <v>0</v>
      </c>
      <c r="E417" s="39">
        <v>0</v>
      </c>
      <c r="F417" s="39">
        <v>0</v>
      </c>
      <c r="G417" s="40">
        <v>0</v>
      </c>
      <c r="H417" s="41">
        <f t="shared" si="23"/>
        <v>0</v>
      </c>
    </row>
    <row r="418" spans="1:8" ht="17.25" customHeight="1">
      <c r="A418" s="38">
        <v>2904</v>
      </c>
      <c r="B418" s="141" t="s">
        <v>356</v>
      </c>
      <c r="C418" s="141"/>
      <c r="D418" s="39">
        <v>0</v>
      </c>
      <c r="E418" s="39">
        <v>0</v>
      </c>
      <c r="F418" s="39">
        <v>0</v>
      </c>
      <c r="G418" s="40">
        <v>0</v>
      </c>
      <c r="H418" s="41">
        <f t="shared" si="23"/>
        <v>0</v>
      </c>
    </row>
    <row r="419" spans="1:8" ht="17.25" customHeight="1">
      <c r="A419" s="38">
        <v>2905</v>
      </c>
      <c r="B419" s="141" t="s">
        <v>357</v>
      </c>
      <c r="C419" s="141"/>
      <c r="D419" s="39">
        <v>0</v>
      </c>
      <c r="E419" s="39">
        <v>0</v>
      </c>
      <c r="F419" s="39">
        <v>0</v>
      </c>
      <c r="G419" s="40">
        <v>0</v>
      </c>
      <c r="H419" s="41">
        <f t="shared" si="23"/>
        <v>0</v>
      </c>
    </row>
    <row r="420" spans="1:8" ht="17.25" customHeight="1">
      <c r="A420" s="38">
        <v>2906</v>
      </c>
      <c r="B420" s="142" t="s">
        <v>81</v>
      </c>
      <c r="C420" s="142"/>
      <c r="D420" s="39">
        <v>0</v>
      </c>
      <c r="E420" s="39">
        <v>0</v>
      </c>
      <c r="F420" s="39">
        <v>0</v>
      </c>
      <c r="G420" s="40">
        <v>0</v>
      </c>
      <c r="H420" s="41">
        <f t="shared" si="23"/>
        <v>0</v>
      </c>
    </row>
    <row r="421" spans="1:8" ht="17.25" customHeight="1">
      <c r="A421" s="43"/>
      <c r="B421" s="143" t="s">
        <v>82</v>
      </c>
      <c r="C421" s="143"/>
      <c r="D421" s="44">
        <f>SUM(D415:D420)</f>
        <v>0</v>
      </c>
      <c r="E421" s="44">
        <f>SUM(E411:E420)</f>
        <v>0</v>
      </c>
      <c r="F421" s="44">
        <f>SUM(F411:F420)</f>
        <v>0</v>
      </c>
      <c r="G421" s="45"/>
      <c r="H421" s="44">
        <f>SUM(H415:H420)</f>
        <v>0</v>
      </c>
    </row>
    <row r="422" spans="1:8" ht="9" customHeight="1">
      <c r="A422" s="139"/>
      <c r="B422" s="139"/>
      <c r="C422" s="139"/>
      <c r="D422" s="139"/>
      <c r="E422" s="139"/>
      <c r="F422" s="139"/>
      <c r="G422" s="139"/>
      <c r="H422" s="139"/>
    </row>
    <row r="423" spans="1:8" ht="21.75" customHeight="1">
      <c r="A423" s="47">
        <v>30</v>
      </c>
      <c r="B423" s="144" t="s">
        <v>358</v>
      </c>
      <c r="C423" s="144"/>
      <c r="D423" s="144"/>
      <c r="E423" s="144"/>
      <c r="F423" s="144"/>
      <c r="G423" s="144"/>
      <c r="H423" s="144"/>
    </row>
    <row r="424" spans="1:8" ht="17.25" customHeight="1">
      <c r="A424" s="38">
        <v>3001</v>
      </c>
      <c r="B424" s="141" t="s">
        <v>359</v>
      </c>
      <c r="C424" s="141"/>
      <c r="D424" s="39">
        <v>0</v>
      </c>
      <c r="E424" s="39">
        <v>0</v>
      </c>
      <c r="F424" s="39">
        <v>0</v>
      </c>
      <c r="G424" s="40">
        <v>0</v>
      </c>
      <c r="H424" s="41">
        <f aca="true" t="shared" si="24" ref="H424:H434">(F424-E424)*G424</f>
        <v>0</v>
      </c>
    </row>
    <row r="425" spans="1:8" ht="17.25" customHeight="1">
      <c r="A425" s="38">
        <v>3002</v>
      </c>
      <c r="B425" s="141" t="s">
        <v>101</v>
      </c>
      <c r="C425" s="141"/>
      <c r="D425" s="39">
        <v>0</v>
      </c>
      <c r="E425" s="39">
        <v>0</v>
      </c>
      <c r="F425" s="39">
        <v>0</v>
      </c>
      <c r="G425" s="40">
        <v>0</v>
      </c>
      <c r="H425" s="41">
        <f t="shared" si="24"/>
        <v>0</v>
      </c>
    </row>
    <row r="426" spans="1:8" ht="17.25" customHeight="1">
      <c r="A426" s="38">
        <v>3003</v>
      </c>
      <c r="B426" s="141" t="s">
        <v>103</v>
      </c>
      <c r="C426" s="141"/>
      <c r="D426" s="39">
        <v>0</v>
      </c>
      <c r="E426" s="39">
        <v>0</v>
      </c>
      <c r="F426" s="39">
        <v>0</v>
      </c>
      <c r="G426" s="40">
        <v>0</v>
      </c>
      <c r="H426" s="41">
        <f t="shared" si="24"/>
        <v>0</v>
      </c>
    </row>
    <row r="427" spans="1:8" ht="17.25" customHeight="1">
      <c r="A427" s="38">
        <v>3004</v>
      </c>
      <c r="B427" s="141" t="s">
        <v>360</v>
      </c>
      <c r="C427" s="141"/>
      <c r="D427" s="39">
        <v>0</v>
      </c>
      <c r="E427" s="39">
        <v>0</v>
      </c>
      <c r="F427" s="39">
        <v>0</v>
      </c>
      <c r="G427" s="40">
        <v>0</v>
      </c>
      <c r="H427" s="41">
        <f t="shared" si="24"/>
        <v>0</v>
      </c>
    </row>
    <row r="428" spans="1:8" ht="17.25" customHeight="1">
      <c r="A428" s="38">
        <v>3005</v>
      </c>
      <c r="B428" s="141" t="s">
        <v>361</v>
      </c>
      <c r="C428" s="141"/>
      <c r="D428" s="39">
        <v>0</v>
      </c>
      <c r="E428" s="39">
        <v>0</v>
      </c>
      <c r="F428" s="39">
        <v>0</v>
      </c>
      <c r="G428" s="40">
        <v>0</v>
      </c>
      <c r="H428" s="41">
        <f t="shared" si="24"/>
        <v>0</v>
      </c>
    </row>
    <row r="429" spans="1:8" ht="17.25" customHeight="1">
      <c r="A429" s="38">
        <v>3006</v>
      </c>
      <c r="B429" s="141" t="s">
        <v>362</v>
      </c>
      <c r="C429" s="141"/>
      <c r="D429" s="39">
        <v>0</v>
      </c>
      <c r="E429" s="39">
        <v>0</v>
      </c>
      <c r="F429" s="39">
        <v>0</v>
      </c>
      <c r="G429" s="40">
        <v>0</v>
      </c>
      <c r="H429" s="41">
        <f t="shared" si="24"/>
        <v>0</v>
      </c>
    </row>
    <row r="430" spans="1:8" ht="17.25" customHeight="1">
      <c r="A430" s="38">
        <v>3007</v>
      </c>
      <c r="B430" s="141" t="s">
        <v>363</v>
      </c>
      <c r="C430" s="141"/>
      <c r="D430" s="39">
        <v>0</v>
      </c>
      <c r="E430" s="39">
        <v>0</v>
      </c>
      <c r="F430" s="39">
        <v>0</v>
      </c>
      <c r="G430" s="40">
        <v>0</v>
      </c>
      <c r="H430" s="41">
        <f t="shared" si="24"/>
        <v>0</v>
      </c>
    </row>
    <row r="431" spans="1:8" ht="17.25" customHeight="1">
      <c r="A431" s="38">
        <v>3008</v>
      </c>
      <c r="B431" s="142" t="s">
        <v>81</v>
      </c>
      <c r="C431" s="142"/>
      <c r="D431" s="39">
        <v>0</v>
      </c>
      <c r="E431" s="39">
        <v>0</v>
      </c>
      <c r="F431" s="39">
        <v>0</v>
      </c>
      <c r="G431" s="40">
        <v>0</v>
      </c>
      <c r="H431" s="41">
        <f t="shared" si="24"/>
        <v>0</v>
      </c>
    </row>
    <row r="432" spans="1:8" ht="17.25" customHeight="1">
      <c r="A432" s="38">
        <v>3009</v>
      </c>
      <c r="B432" s="141" t="s">
        <v>364</v>
      </c>
      <c r="C432" s="141"/>
      <c r="D432" s="39">
        <v>0</v>
      </c>
      <c r="E432" s="39">
        <v>0</v>
      </c>
      <c r="F432" s="39">
        <v>0</v>
      </c>
      <c r="G432" s="40">
        <v>0</v>
      </c>
      <c r="H432" s="41">
        <f t="shared" si="24"/>
        <v>0</v>
      </c>
    </row>
    <row r="433" spans="1:8" ht="17.25" customHeight="1">
      <c r="A433" s="38">
        <v>3010</v>
      </c>
      <c r="B433" s="141" t="s">
        <v>365</v>
      </c>
      <c r="C433" s="141"/>
      <c r="D433" s="39">
        <v>0</v>
      </c>
      <c r="E433" s="39">
        <v>0</v>
      </c>
      <c r="F433" s="39">
        <v>0</v>
      </c>
      <c r="G433" s="40">
        <v>0</v>
      </c>
      <c r="H433" s="41">
        <f t="shared" si="24"/>
        <v>0</v>
      </c>
    </row>
    <row r="434" spans="1:8" ht="17.25" customHeight="1">
      <c r="A434" s="38">
        <v>3011</v>
      </c>
      <c r="B434" s="141" t="s">
        <v>366</v>
      </c>
      <c r="C434" s="141"/>
      <c r="D434" s="39">
        <v>0</v>
      </c>
      <c r="E434" s="39">
        <v>0</v>
      </c>
      <c r="F434" s="39">
        <v>0</v>
      </c>
      <c r="G434" s="40">
        <v>0</v>
      </c>
      <c r="H434" s="41">
        <f t="shared" si="24"/>
        <v>0</v>
      </c>
    </row>
    <row r="435" spans="1:8" ht="17.25" customHeight="1">
      <c r="A435" s="43"/>
      <c r="B435" s="143" t="s">
        <v>82</v>
      </c>
      <c r="C435" s="143"/>
      <c r="D435" s="44">
        <f>SUM(D424:D433)</f>
        <v>0</v>
      </c>
      <c r="E435" s="44">
        <f>SUM(E424:E433)-E427</f>
        <v>0</v>
      </c>
      <c r="F435" s="44">
        <f>SUM(F424:F433)-F427</f>
        <v>0</v>
      </c>
      <c r="G435" s="45"/>
      <c r="H435" s="44">
        <f>SUM(H424:H434)</f>
        <v>0</v>
      </c>
    </row>
    <row r="436" spans="1:8" ht="9" customHeight="1">
      <c r="A436" s="139"/>
      <c r="B436" s="139"/>
      <c r="C436" s="139"/>
      <c r="D436" s="139"/>
      <c r="E436" s="139"/>
      <c r="F436" s="139"/>
      <c r="G436" s="139"/>
      <c r="H436" s="139"/>
    </row>
    <row r="437" spans="1:8" ht="21.75" customHeight="1">
      <c r="A437" s="47">
        <v>31</v>
      </c>
      <c r="B437" s="144" t="s">
        <v>367</v>
      </c>
      <c r="C437" s="144"/>
      <c r="D437" s="144"/>
      <c r="E437" s="144"/>
      <c r="F437" s="144"/>
      <c r="G437" s="144"/>
      <c r="H437" s="144"/>
    </row>
    <row r="438" spans="1:8" ht="17.25" customHeight="1">
      <c r="A438" s="49">
        <v>3101</v>
      </c>
      <c r="B438" s="146" t="s">
        <v>368</v>
      </c>
      <c r="C438" s="146"/>
      <c r="D438" s="50">
        <v>0</v>
      </c>
      <c r="E438" s="50">
        <v>0</v>
      </c>
      <c r="F438" s="50">
        <v>0</v>
      </c>
      <c r="G438" s="51">
        <v>0</v>
      </c>
      <c r="H438" s="50">
        <f>(F438-E438)*G438</f>
        <v>0</v>
      </c>
    </row>
    <row r="439" spans="1:8" ht="9" customHeight="1">
      <c r="A439" s="139"/>
      <c r="B439" s="139"/>
      <c r="C439" s="139"/>
      <c r="D439" s="139"/>
      <c r="E439" s="139"/>
      <c r="F439" s="139"/>
      <c r="G439" s="139"/>
      <c r="H439" s="139"/>
    </row>
    <row r="440" spans="1:8" ht="21.75" customHeight="1">
      <c r="A440" s="147" t="s">
        <v>369</v>
      </c>
      <c r="B440" s="147"/>
      <c r="C440" s="147"/>
      <c r="D440" s="52">
        <f>D438+D435+D421+D412+D405+D394+D380+D361+D354+D341+D328+D305+D293+D277+D265+D245+D230+D220+D210+D202+D191+D175+D160+D137+D126+D115+D104+D97+D92+D83+D48</f>
        <v>0</v>
      </c>
      <c r="E440" s="52">
        <f>E438+E435+E421+E412+E405+E394+E380+E361+E354+E341+E328+E305+E293+E277+E265+E245+E230+E220+E210+E202+E191+E175+E160+E137+E126+E115+E104+E97+E92+E83+E48</f>
        <v>0</v>
      </c>
      <c r="F440" s="52">
        <f>F438+F435+F421+F412+F405+F394+F380+F361+F354+F341+F328+F305+F293+F277+F265+F245+F230+F220+F210+F202+F191+F175+F160+F137+F126+F115+F104+F97+F92+F83+F48</f>
        <v>0</v>
      </c>
      <c r="G440" s="52"/>
      <c r="H440" s="52">
        <f>H438+H435+H421+H412+H405+H394+H380+H361+H354+H341+H328+H305+H293+H277+H265+H245+H230+H220+H210+H202+H191+H175+H160+H137+H126+H115+H104+H97+H92+H83+H48</f>
        <v>0</v>
      </c>
    </row>
    <row r="441" spans="1:8" ht="9" customHeight="1">
      <c r="A441" s="139"/>
      <c r="B441" s="139"/>
      <c r="C441" s="139"/>
      <c r="D441" s="139"/>
      <c r="E441" s="139"/>
      <c r="F441" s="139"/>
      <c r="G441" s="139"/>
      <c r="H441" s="139"/>
    </row>
    <row r="442" spans="1:8" ht="17.25" customHeight="1">
      <c r="A442" s="148" t="s">
        <v>370</v>
      </c>
      <c r="B442" s="148"/>
      <c r="C442" s="148"/>
      <c r="D442" s="50">
        <f>D440-D51-D86-D87</f>
        <v>0</v>
      </c>
      <c r="E442" s="50">
        <f>E440-E51-E86-E87</f>
        <v>0</v>
      </c>
      <c r="F442" s="50">
        <f>F440-F51-F86-F87</f>
        <v>0</v>
      </c>
      <c r="G442" s="50"/>
      <c r="H442" s="50">
        <f>H440-H51-H86-H87</f>
        <v>0</v>
      </c>
    </row>
    <row r="443" spans="1:8" ht="9" customHeight="1">
      <c r="A443" s="139"/>
      <c r="B443" s="139"/>
      <c r="C443" s="139"/>
      <c r="D443" s="139"/>
      <c r="E443" s="139"/>
      <c r="F443" s="139"/>
      <c r="G443" s="139"/>
      <c r="H443" s="139"/>
    </row>
    <row r="444" spans="1:8" ht="17.25" customHeight="1">
      <c r="A444" s="38">
        <v>3201</v>
      </c>
      <c r="B444" s="127" t="s">
        <v>371</v>
      </c>
      <c r="C444" s="127"/>
      <c r="D444" s="39">
        <v>0</v>
      </c>
      <c r="E444" s="39">
        <v>0</v>
      </c>
      <c r="F444" s="39">
        <v>0</v>
      </c>
      <c r="G444" s="40">
        <v>0</v>
      </c>
      <c r="H444" s="41">
        <f>(F444-E444)*G444</f>
        <v>0</v>
      </c>
    </row>
    <row r="445" spans="1:8" ht="17.25" customHeight="1">
      <c r="A445" s="38">
        <v>3202</v>
      </c>
      <c r="B445" s="127" t="s">
        <v>372</v>
      </c>
      <c r="C445" s="127"/>
      <c r="D445" s="39">
        <v>0</v>
      </c>
      <c r="E445" s="39">
        <v>0</v>
      </c>
      <c r="F445" s="39">
        <v>0</v>
      </c>
      <c r="G445" s="40">
        <v>0</v>
      </c>
      <c r="H445" s="41">
        <f>(F445-E445)*G445</f>
        <v>0</v>
      </c>
    </row>
    <row r="446" spans="1:8" ht="17.25" customHeight="1">
      <c r="A446" s="49">
        <v>3203</v>
      </c>
      <c r="B446" s="148" t="s">
        <v>373</v>
      </c>
      <c r="C446" s="148"/>
      <c r="D446" s="53">
        <v>0</v>
      </c>
      <c r="E446" s="53">
        <v>0</v>
      </c>
      <c r="F446" s="53">
        <v>0</v>
      </c>
      <c r="G446" s="54">
        <v>0</v>
      </c>
      <c r="H446" s="50">
        <f>(F446-E446)*G446</f>
        <v>0</v>
      </c>
    </row>
    <row r="447" spans="1:8" ht="9" customHeight="1">
      <c r="A447" s="139"/>
      <c r="B447" s="139"/>
      <c r="C447" s="139"/>
      <c r="D447" s="139"/>
      <c r="E447" s="139"/>
      <c r="F447" s="139"/>
      <c r="G447" s="139"/>
      <c r="H447" s="139"/>
    </row>
    <row r="448" spans="1:8" ht="21.75" customHeight="1">
      <c r="A448" s="149" t="s">
        <v>82</v>
      </c>
      <c r="B448" s="149"/>
      <c r="C448" s="149"/>
      <c r="D448" s="55">
        <f>SUM(D440:D447)</f>
        <v>0</v>
      </c>
      <c r="E448" s="55">
        <f>SUM(E440:E447)</f>
        <v>0</v>
      </c>
      <c r="F448" s="55">
        <f>SUM(F440:F447)</f>
        <v>0</v>
      </c>
      <c r="G448" s="55"/>
      <c r="H448" s="56">
        <f>SUM(H440:H447)</f>
        <v>0</v>
      </c>
    </row>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2.75" customHeight="1"/>
  </sheetData>
  <sheetProtection selectLockedCells="1" selectUnlockedCells="1"/>
  <mergeCells count="443">
    <mergeCell ref="A447:H447"/>
    <mergeCell ref="A448:C448"/>
    <mergeCell ref="A441:H441"/>
    <mergeCell ref="A442:C442"/>
    <mergeCell ref="A443:H443"/>
    <mergeCell ref="B444:C444"/>
    <mergeCell ref="B445:C445"/>
    <mergeCell ref="B446:C446"/>
    <mergeCell ref="B435:C435"/>
    <mergeCell ref="A436:H436"/>
    <mergeCell ref="B437:H437"/>
    <mergeCell ref="B438:C438"/>
    <mergeCell ref="A439:H439"/>
    <mergeCell ref="A440:C440"/>
    <mergeCell ref="B429:C429"/>
    <mergeCell ref="B430:C430"/>
    <mergeCell ref="B431:C431"/>
    <mergeCell ref="B432:C432"/>
    <mergeCell ref="B433:C433"/>
    <mergeCell ref="B434:C434"/>
    <mergeCell ref="B423:H423"/>
    <mergeCell ref="B424:C424"/>
    <mergeCell ref="B425:C425"/>
    <mergeCell ref="B426:C426"/>
    <mergeCell ref="B427:C427"/>
    <mergeCell ref="B428:C428"/>
    <mergeCell ref="B417:C417"/>
    <mergeCell ref="B418:C418"/>
    <mergeCell ref="B419:C419"/>
    <mergeCell ref="B420:C420"/>
    <mergeCell ref="B421:C421"/>
    <mergeCell ref="A422:H422"/>
    <mergeCell ref="B411:C411"/>
    <mergeCell ref="B412:C412"/>
    <mergeCell ref="A413:H413"/>
    <mergeCell ref="B414:H414"/>
    <mergeCell ref="B415:C415"/>
    <mergeCell ref="B416:C416"/>
    <mergeCell ref="B405:C405"/>
    <mergeCell ref="A406:H406"/>
    <mergeCell ref="B407:H407"/>
    <mergeCell ref="B408:C408"/>
    <mergeCell ref="B409:C409"/>
    <mergeCell ref="B410:C410"/>
    <mergeCell ref="B399:C399"/>
    <mergeCell ref="B400:C400"/>
    <mergeCell ref="B401:C401"/>
    <mergeCell ref="B402:C402"/>
    <mergeCell ref="B403:C403"/>
    <mergeCell ref="B404:C404"/>
    <mergeCell ref="B393:C393"/>
    <mergeCell ref="B394:C394"/>
    <mergeCell ref="A395:H395"/>
    <mergeCell ref="B396:H396"/>
    <mergeCell ref="B397:C397"/>
    <mergeCell ref="B398:C398"/>
    <mergeCell ref="B387:C387"/>
    <mergeCell ref="B388:C388"/>
    <mergeCell ref="B389:C389"/>
    <mergeCell ref="B390:C390"/>
    <mergeCell ref="B391:C391"/>
    <mergeCell ref="B392:C392"/>
    <mergeCell ref="A381:H381"/>
    <mergeCell ref="B382:H382"/>
    <mergeCell ref="B383:C383"/>
    <mergeCell ref="B384:C384"/>
    <mergeCell ref="B385:C385"/>
    <mergeCell ref="B386:C386"/>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H363"/>
    <mergeCell ref="B364:C364"/>
    <mergeCell ref="B365:C365"/>
    <mergeCell ref="B366:C366"/>
    <mergeCell ref="B367:C367"/>
    <mergeCell ref="B368:C368"/>
    <mergeCell ref="B357:C357"/>
    <mergeCell ref="B358:C358"/>
    <mergeCell ref="B359:C359"/>
    <mergeCell ref="B360:C360"/>
    <mergeCell ref="B361:C361"/>
    <mergeCell ref="A362:H362"/>
    <mergeCell ref="B351:C351"/>
    <mergeCell ref="B352:C352"/>
    <mergeCell ref="B353:C353"/>
    <mergeCell ref="B354:C354"/>
    <mergeCell ref="A355:H355"/>
    <mergeCell ref="B356:H356"/>
    <mergeCell ref="B345:C345"/>
    <mergeCell ref="B346:C346"/>
    <mergeCell ref="B347:C347"/>
    <mergeCell ref="B348:C348"/>
    <mergeCell ref="B349:C349"/>
    <mergeCell ref="B350:C350"/>
    <mergeCell ref="B339:C339"/>
    <mergeCell ref="B340:C340"/>
    <mergeCell ref="B341:C341"/>
    <mergeCell ref="A342:H342"/>
    <mergeCell ref="B343:H343"/>
    <mergeCell ref="B344:C344"/>
    <mergeCell ref="B333:C333"/>
    <mergeCell ref="B334:C334"/>
    <mergeCell ref="B335:C335"/>
    <mergeCell ref="B336:C336"/>
    <mergeCell ref="B337:C337"/>
    <mergeCell ref="B338:C338"/>
    <mergeCell ref="B327:C327"/>
    <mergeCell ref="B328:C328"/>
    <mergeCell ref="A329:H329"/>
    <mergeCell ref="B330:H330"/>
    <mergeCell ref="B331:C331"/>
    <mergeCell ref="B332:C332"/>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03:C303"/>
    <mergeCell ref="B304:C304"/>
    <mergeCell ref="B305:C305"/>
    <mergeCell ref="A306:H306"/>
    <mergeCell ref="B307:H307"/>
    <mergeCell ref="B308:C308"/>
    <mergeCell ref="B297:C297"/>
    <mergeCell ref="B298:C298"/>
    <mergeCell ref="B299:C299"/>
    <mergeCell ref="B300:C300"/>
    <mergeCell ref="B301:C301"/>
    <mergeCell ref="B302:C302"/>
    <mergeCell ref="B291:C291"/>
    <mergeCell ref="B292:C292"/>
    <mergeCell ref="B293:C293"/>
    <mergeCell ref="A294:H294"/>
    <mergeCell ref="B295:H295"/>
    <mergeCell ref="B296:C296"/>
    <mergeCell ref="B285:C285"/>
    <mergeCell ref="B286:C286"/>
    <mergeCell ref="B287:C287"/>
    <mergeCell ref="B288:C288"/>
    <mergeCell ref="B289:C289"/>
    <mergeCell ref="B290:C290"/>
    <mergeCell ref="B279:H279"/>
    <mergeCell ref="B280:C280"/>
    <mergeCell ref="B281:C281"/>
    <mergeCell ref="B282:C282"/>
    <mergeCell ref="B283:C283"/>
    <mergeCell ref="B284:C284"/>
    <mergeCell ref="B273:C273"/>
    <mergeCell ref="B274:C274"/>
    <mergeCell ref="B275:C275"/>
    <mergeCell ref="B276:C276"/>
    <mergeCell ref="B277:C277"/>
    <mergeCell ref="A278:H278"/>
    <mergeCell ref="B267:H267"/>
    <mergeCell ref="B268:C268"/>
    <mergeCell ref="B269:C269"/>
    <mergeCell ref="B270:C270"/>
    <mergeCell ref="B271:C271"/>
    <mergeCell ref="B272:C272"/>
    <mergeCell ref="B261:C261"/>
    <mergeCell ref="B262:C262"/>
    <mergeCell ref="B263:C263"/>
    <mergeCell ref="B264:C264"/>
    <mergeCell ref="B265:C265"/>
    <mergeCell ref="A266:H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A246:H246"/>
    <mergeCell ref="B247:H247"/>
    <mergeCell ref="B248:C248"/>
    <mergeCell ref="B237:C237"/>
    <mergeCell ref="B238:C238"/>
    <mergeCell ref="B239:C239"/>
    <mergeCell ref="B240:C240"/>
    <mergeCell ref="B241:C241"/>
    <mergeCell ref="B242:C242"/>
    <mergeCell ref="A231:H231"/>
    <mergeCell ref="B232:H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A221:H221"/>
    <mergeCell ref="B222:H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A211:H211"/>
    <mergeCell ref="B212:H212"/>
    <mergeCell ref="B201:C201"/>
    <mergeCell ref="B202:C202"/>
    <mergeCell ref="A203:H203"/>
    <mergeCell ref="B204:H204"/>
    <mergeCell ref="B205:C205"/>
    <mergeCell ref="B206:C206"/>
    <mergeCell ref="B195:C195"/>
    <mergeCell ref="B196:C196"/>
    <mergeCell ref="B197:C197"/>
    <mergeCell ref="B198:C198"/>
    <mergeCell ref="B199:C199"/>
    <mergeCell ref="B200:C200"/>
    <mergeCell ref="B189:C189"/>
    <mergeCell ref="B190:C190"/>
    <mergeCell ref="B191:C191"/>
    <mergeCell ref="A192:H192"/>
    <mergeCell ref="B193:H193"/>
    <mergeCell ref="B194:C194"/>
    <mergeCell ref="B183:C183"/>
    <mergeCell ref="B184:C184"/>
    <mergeCell ref="B185:C185"/>
    <mergeCell ref="B186:C186"/>
    <mergeCell ref="B187:C187"/>
    <mergeCell ref="B188:C188"/>
    <mergeCell ref="B177:H177"/>
    <mergeCell ref="B178:C178"/>
    <mergeCell ref="B179:C179"/>
    <mergeCell ref="B180:C180"/>
    <mergeCell ref="B181:C181"/>
    <mergeCell ref="B182:C182"/>
    <mergeCell ref="B171:C171"/>
    <mergeCell ref="B172:C172"/>
    <mergeCell ref="B173:C173"/>
    <mergeCell ref="B174:C174"/>
    <mergeCell ref="B175:C175"/>
    <mergeCell ref="A176:H176"/>
    <mergeCell ref="B165:C165"/>
    <mergeCell ref="B166:C166"/>
    <mergeCell ref="B167:C167"/>
    <mergeCell ref="B168:C168"/>
    <mergeCell ref="B169:C169"/>
    <mergeCell ref="B170:C170"/>
    <mergeCell ref="B159:C159"/>
    <mergeCell ref="B160:C160"/>
    <mergeCell ref="A161:H161"/>
    <mergeCell ref="B162:H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A138:H138"/>
    <mergeCell ref="B139:H139"/>
    <mergeCell ref="B140:C140"/>
    <mergeCell ref="B129:C129"/>
    <mergeCell ref="B130:C130"/>
    <mergeCell ref="B131:C131"/>
    <mergeCell ref="B132:C132"/>
    <mergeCell ref="B133:C133"/>
    <mergeCell ref="B134:C134"/>
    <mergeCell ref="B123:C123"/>
    <mergeCell ref="B124:C124"/>
    <mergeCell ref="B125:C125"/>
    <mergeCell ref="B126:C126"/>
    <mergeCell ref="A127:H127"/>
    <mergeCell ref="B128:H128"/>
    <mergeCell ref="B117:H117"/>
    <mergeCell ref="B118:C118"/>
    <mergeCell ref="B119:C119"/>
    <mergeCell ref="B120:C120"/>
    <mergeCell ref="B121:C121"/>
    <mergeCell ref="B122:C122"/>
    <mergeCell ref="B111:C111"/>
    <mergeCell ref="B112:C112"/>
    <mergeCell ref="B113:C113"/>
    <mergeCell ref="B114:C114"/>
    <mergeCell ref="B115:C115"/>
    <mergeCell ref="A116:H116"/>
    <mergeCell ref="A105:H105"/>
    <mergeCell ref="B106:H106"/>
    <mergeCell ref="B107:C107"/>
    <mergeCell ref="B108:C108"/>
    <mergeCell ref="B109:C109"/>
    <mergeCell ref="B110:C110"/>
    <mergeCell ref="B99:H99"/>
    <mergeCell ref="B100:C100"/>
    <mergeCell ref="B101:C101"/>
    <mergeCell ref="B102:C102"/>
    <mergeCell ref="B103:C103"/>
    <mergeCell ref="B104:C104"/>
    <mergeCell ref="A93:H93"/>
    <mergeCell ref="B94:H94"/>
    <mergeCell ref="B95:C95"/>
    <mergeCell ref="B96:C96"/>
    <mergeCell ref="B97:C97"/>
    <mergeCell ref="A98:H98"/>
    <mergeCell ref="B87:C87"/>
    <mergeCell ref="B88:C88"/>
    <mergeCell ref="B89:C89"/>
    <mergeCell ref="B90:C90"/>
    <mergeCell ref="B91:C91"/>
    <mergeCell ref="B92:C92"/>
    <mergeCell ref="B81:C81"/>
    <mergeCell ref="B82:C82"/>
    <mergeCell ref="B83:C83"/>
    <mergeCell ref="A84:H84"/>
    <mergeCell ref="B85:H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A49:H49"/>
    <mergeCell ref="B50:H50"/>
    <mergeCell ref="B39:C39"/>
    <mergeCell ref="B40:C40"/>
    <mergeCell ref="B41:C41"/>
    <mergeCell ref="B42:C42"/>
    <mergeCell ref="B43:C43"/>
    <mergeCell ref="B44:C44"/>
    <mergeCell ref="A33:H33"/>
    <mergeCell ref="B34:H34"/>
    <mergeCell ref="B35:C35"/>
    <mergeCell ref="B36:C36"/>
    <mergeCell ref="B37:C37"/>
    <mergeCell ref="B38:C38"/>
    <mergeCell ref="C23:H23"/>
    <mergeCell ref="C24:H24"/>
    <mergeCell ref="C26:H26"/>
    <mergeCell ref="A28:C32"/>
    <mergeCell ref="D29:D32"/>
    <mergeCell ref="E29:E32"/>
    <mergeCell ref="F29:F32"/>
    <mergeCell ref="G29:G32"/>
    <mergeCell ref="H29:H32"/>
    <mergeCell ref="C15:H15"/>
    <mergeCell ref="C16:H16"/>
    <mergeCell ref="C17:H17"/>
    <mergeCell ref="C19:H19"/>
    <mergeCell ref="C21:H21"/>
    <mergeCell ref="C22:H22"/>
    <mergeCell ref="A7:B9"/>
    <mergeCell ref="C7:D7"/>
    <mergeCell ref="C8:D8"/>
    <mergeCell ref="C9:D9"/>
    <mergeCell ref="A10:E10"/>
    <mergeCell ref="C13:H13"/>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80"/>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PageLayoutView="0" workbookViewId="0" topLeftCell="A1">
      <selection activeCell="C15" sqref="C15"/>
    </sheetView>
  </sheetViews>
  <sheetFormatPr defaultColWidth="9.140625" defaultRowHeight="12.75"/>
  <cols>
    <col min="1" max="1" width="7.7109375" style="57" customWidth="1"/>
    <col min="2" max="2" width="77.140625" style="57" customWidth="1"/>
    <col min="3" max="4" width="17.7109375" style="57" customWidth="1"/>
    <col min="5" max="5" width="53.28125" style="57" customWidth="1"/>
    <col min="6" max="16384" width="9.140625" style="57" customWidth="1"/>
  </cols>
  <sheetData>
    <row r="1" spans="1:6" ht="30" customHeight="1">
      <c r="A1" s="150" t="s">
        <v>374</v>
      </c>
      <c r="B1" s="150"/>
      <c r="C1" s="150"/>
      <c r="D1" s="150"/>
      <c r="E1" s="150"/>
      <c r="F1" s="58"/>
    </row>
    <row r="2" spans="1:6" ht="17.25" customHeight="1">
      <c r="A2" s="58"/>
      <c r="B2" s="58"/>
      <c r="C2" s="58"/>
      <c r="D2" s="58"/>
      <c r="E2" s="58"/>
      <c r="F2" s="58"/>
    </row>
    <row r="3" spans="1:5" ht="27.75" customHeight="1">
      <c r="A3" s="151" t="s">
        <v>375</v>
      </c>
      <c r="B3" s="151"/>
      <c r="C3" s="151"/>
      <c r="D3" s="59"/>
      <c r="E3" s="59"/>
    </row>
    <row r="4" spans="1:6" ht="38.25" customHeight="1">
      <c r="A4" s="152" t="s">
        <v>376</v>
      </c>
      <c r="B4" s="152"/>
      <c r="C4" s="152"/>
      <c r="D4" s="59"/>
      <c r="E4" s="153"/>
      <c r="F4" s="153"/>
    </row>
    <row r="5" spans="1:6" ht="31.5" customHeight="1">
      <c r="A5" s="152" t="s">
        <v>377</v>
      </c>
      <c r="B5" s="152"/>
      <c r="C5" s="152"/>
      <c r="D5" s="59"/>
      <c r="E5" s="60"/>
      <c r="F5" s="60"/>
    </row>
    <row r="6" spans="1:6" ht="17.25" customHeight="1">
      <c r="A6" s="61"/>
      <c r="B6" s="61"/>
      <c r="C6" s="60"/>
      <c r="D6" s="59"/>
      <c r="E6" s="60"/>
      <c r="F6" s="60"/>
    </row>
    <row r="7" spans="1:6" s="62" customFormat="1" ht="17.25" customHeight="1">
      <c r="A7" s="154" t="s">
        <v>3</v>
      </c>
      <c r="B7" s="154"/>
      <c r="C7" s="155" t="str">
        <f>IF('Úvodní list'!C5=0," ",'Úvodní list'!C5)</f>
        <v> </v>
      </c>
      <c r="D7" s="155"/>
      <c r="E7" s="155"/>
      <c r="F7" s="60"/>
    </row>
    <row r="8" spans="1:6" s="62" customFormat="1" ht="17.25" customHeight="1">
      <c r="A8" s="154" t="s">
        <v>4</v>
      </c>
      <c r="B8" s="154"/>
      <c r="C8" s="155" t="str">
        <f>IF('Úvodní list'!C6=0," ",'Úvodní list'!C6)</f>
        <v> </v>
      </c>
      <c r="D8" s="155"/>
      <c r="E8" s="155"/>
      <c r="F8" s="63"/>
    </row>
    <row r="9" spans="1:6" s="62" customFormat="1" ht="17.25" customHeight="1">
      <c r="A9" s="154" t="s">
        <v>5</v>
      </c>
      <c r="B9" s="154"/>
      <c r="C9" s="156"/>
      <c r="D9" s="156"/>
      <c r="E9" s="156"/>
      <c r="F9" s="63"/>
    </row>
    <row r="10" spans="1:5" ht="27.75" customHeight="1">
      <c r="A10" s="64"/>
      <c r="B10" s="59"/>
      <c r="C10" s="59"/>
      <c r="D10" s="59"/>
      <c r="E10" s="59"/>
    </row>
    <row r="11" spans="1:5" s="68" customFormat="1" ht="56.25" customHeight="1">
      <c r="A11" s="157" t="s">
        <v>378</v>
      </c>
      <c r="B11" s="157"/>
      <c r="C11" s="65" t="s">
        <v>379</v>
      </c>
      <c r="D11" s="66" t="s">
        <v>380</v>
      </c>
      <c r="E11" s="67" t="s">
        <v>381</v>
      </c>
    </row>
    <row r="12" spans="1:5" s="68" customFormat="1" ht="9" customHeight="1">
      <c r="A12" s="69"/>
      <c r="B12" s="70"/>
      <c r="C12" s="70"/>
      <c r="D12" s="71"/>
      <c r="E12" s="72"/>
    </row>
    <row r="13" spans="1:5" ht="21.75" customHeight="1">
      <c r="A13" s="73" t="s">
        <v>382</v>
      </c>
      <c r="B13" s="158" t="s">
        <v>383</v>
      </c>
      <c r="C13" s="158"/>
      <c r="D13" s="158"/>
      <c r="E13" s="158"/>
    </row>
    <row r="14" spans="1:5" ht="17.25" customHeight="1">
      <c r="A14" s="74" t="s">
        <v>384</v>
      </c>
      <c r="B14" s="75" t="s">
        <v>385</v>
      </c>
      <c r="C14" s="76">
        <v>0</v>
      </c>
      <c r="D14" s="77" t="str">
        <f aca="true" t="shared" si="0" ref="D14:D19">IF(C$63=0,"0%",C14/C$63)</f>
        <v>0%</v>
      </c>
      <c r="E14" s="78"/>
    </row>
    <row r="15" spans="1:5" ht="17.25" customHeight="1">
      <c r="A15" s="74" t="s">
        <v>386</v>
      </c>
      <c r="B15" s="75" t="s">
        <v>387</v>
      </c>
      <c r="C15" s="76">
        <v>0</v>
      </c>
      <c r="D15" s="77" t="str">
        <f t="shared" si="0"/>
        <v>0%</v>
      </c>
      <c r="E15" s="79"/>
    </row>
    <row r="16" spans="1:5" ht="17.25" customHeight="1">
      <c r="A16" s="74" t="s">
        <v>388</v>
      </c>
      <c r="B16" s="75" t="s">
        <v>389</v>
      </c>
      <c r="C16" s="76">
        <v>0</v>
      </c>
      <c r="D16" s="77" t="str">
        <f t="shared" si="0"/>
        <v>0%</v>
      </c>
      <c r="E16" s="79"/>
    </row>
    <row r="17" spans="1:5" ht="17.25" customHeight="1">
      <c r="A17" s="74" t="s">
        <v>390</v>
      </c>
      <c r="B17" s="75" t="s">
        <v>391</v>
      </c>
      <c r="C17" s="76">
        <v>0</v>
      </c>
      <c r="D17" s="77" t="str">
        <f t="shared" si="0"/>
        <v>0%</v>
      </c>
      <c r="E17" s="79"/>
    </row>
    <row r="18" spans="1:5" ht="17.25" customHeight="1">
      <c r="A18" s="74"/>
      <c r="B18" s="75" t="s">
        <v>392</v>
      </c>
      <c r="C18" s="76">
        <v>0</v>
      </c>
      <c r="D18" s="77" t="str">
        <f t="shared" si="0"/>
        <v>0%</v>
      </c>
      <c r="E18" s="79"/>
    </row>
    <row r="19" spans="1:5" ht="17.25" customHeight="1">
      <c r="A19" s="80"/>
      <c r="B19" s="81" t="s">
        <v>82</v>
      </c>
      <c r="C19" s="82">
        <f>SUM(C14:C18)</f>
        <v>0</v>
      </c>
      <c r="D19" s="83" t="str">
        <f t="shared" si="0"/>
        <v>0%</v>
      </c>
      <c r="E19" s="84"/>
    </row>
    <row r="20" spans="1:5" ht="9" customHeight="1">
      <c r="A20" s="85"/>
      <c r="B20" s="64"/>
      <c r="C20" s="86"/>
      <c r="D20" s="87"/>
      <c r="E20" s="88"/>
    </row>
    <row r="21" spans="1:5" s="89" customFormat="1" ht="21.75" customHeight="1">
      <c r="A21" s="73" t="s">
        <v>393</v>
      </c>
      <c r="B21" s="158" t="s">
        <v>394</v>
      </c>
      <c r="C21" s="158"/>
      <c r="D21" s="158"/>
      <c r="E21" s="158"/>
    </row>
    <row r="22" spans="1:5" ht="17.25" customHeight="1">
      <c r="A22" s="74" t="s">
        <v>395</v>
      </c>
      <c r="B22" s="75" t="s">
        <v>396</v>
      </c>
      <c r="C22" s="76">
        <v>0</v>
      </c>
      <c r="D22" s="77" t="str">
        <f>IF(C$63=0,"0%",C22/C$63)</f>
        <v>0%</v>
      </c>
      <c r="E22" s="79"/>
    </row>
    <row r="23" spans="1:5" ht="17.25" customHeight="1">
      <c r="A23" s="74" t="s">
        <v>397</v>
      </c>
      <c r="B23" s="75" t="s">
        <v>398</v>
      </c>
      <c r="C23" s="76">
        <v>0</v>
      </c>
      <c r="D23" s="77" t="str">
        <f>IF(C$63=0,"0%",C23/C$63)</f>
        <v>0%</v>
      </c>
      <c r="E23" s="79"/>
    </row>
    <row r="24" spans="1:5" ht="17.25" customHeight="1">
      <c r="A24" s="74" t="s">
        <v>399</v>
      </c>
      <c r="B24" s="75" t="s">
        <v>392</v>
      </c>
      <c r="C24" s="76">
        <v>0</v>
      </c>
      <c r="D24" s="77" t="str">
        <f>IF(C$63=0,"0%",C24/C$63)</f>
        <v>0%</v>
      </c>
      <c r="E24" s="79"/>
    </row>
    <row r="25" spans="1:5" ht="17.25" customHeight="1">
      <c r="A25" s="80"/>
      <c r="B25" s="81" t="s">
        <v>82</v>
      </c>
      <c r="C25" s="82">
        <f>SUM(C22:C24)</f>
        <v>0</v>
      </c>
      <c r="D25" s="83" t="str">
        <f>IF(C$63=0,"0%",C25/C$63)</f>
        <v>0%</v>
      </c>
      <c r="E25" s="84"/>
    </row>
    <row r="26" spans="1:5" ht="9" customHeight="1">
      <c r="A26" s="85"/>
      <c r="B26" s="64"/>
      <c r="C26" s="86"/>
      <c r="D26" s="87"/>
      <c r="E26" s="88"/>
    </row>
    <row r="27" spans="1:5" ht="21.75" customHeight="1">
      <c r="A27" s="73" t="s">
        <v>400</v>
      </c>
      <c r="B27" s="158" t="s">
        <v>401</v>
      </c>
      <c r="C27" s="158"/>
      <c r="D27" s="158"/>
      <c r="E27" s="158"/>
    </row>
    <row r="28" spans="1:5" ht="17.25" customHeight="1">
      <c r="A28" s="74" t="s">
        <v>402</v>
      </c>
      <c r="B28" s="75" t="s">
        <v>403</v>
      </c>
      <c r="C28" s="76">
        <v>0</v>
      </c>
      <c r="D28" s="77" t="str">
        <f>IF(C$63=0,"0%",C28/C$63)</f>
        <v>0%</v>
      </c>
      <c r="E28" s="79"/>
    </row>
    <row r="29" spans="1:5" ht="17.25" customHeight="1">
      <c r="A29" s="74" t="s">
        <v>404</v>
      </c>
      <c r="B29" s="75" t="s">
        <v>405</v>
      </c>
      <c r="C29" s="76">
        <v>0</v>
      </c>
      <c r="D29" s="77" t="str">
        <f>IF(C$63=0,"0%",C29/C$63)</f>
        <v>0%</v>
      </c>
      <c r="E29" s="79"/>
    </row>
    <row r="30" spans="1:5" ht="17.25" customHeight="1">
      <c r="A30" s="74" t="s">
        <v>406</v>
      </c>
      <c r="B30" s="75" t="s">
        <v>407</v>
      </c>
      <c r="C30" s="76">
        <v>0</v>
      </c>
      <c r="D30" s="77" t="str">
        <f>IF(C$63=0,"0%",C30/C$63)</f>
        <v>0%</v>
      </c>
      <c r="E30" s="79"/>
    </row>
    <row r="31" spans="1:5" ht="17.25" customHeight="1">
      <c r="A31" s="74" t="s">
        <v>408</v>
      </c>
      <c r="B31" s="90" t="s">
        <v>409</v>
      </c>
      <c r="C31" s="76">
        <v>0</v>
      </c>
      <c r="D31" s="77" t="str">
        <f>IF(C$63=0,"0%",C31/C$63)</f>
        <v>0%</v>
      </c>
      <c r="E31" s="79"/>
    </row>
    <row r="32" spans="1:5" ht="17.25" customHeight="1">
      <c r="A32" s="80"/>
      <c r="B32" s="81" t="s">
        <v>82</v>
      </c>
      <c r="C32" s="82">
        <f>SUM(C28:C31)</f>
        <v>0</v>
      </c>
      <c r="D32" s="83" t="str">
        <f>IF(C$63=0,"0%",C32/C$63)</f>
        <v>0%</v>
      </c>
      <c r="E32" s="84"/>
    </row>
    <row r="33" spans="1:5" ht="9" customHeight="1">
      <c r="A33" s="85"/>
      <c r="B33" s="64"/>
      <c r="C33" s="86"/>
      <c r="D33" s="87"/>
      <c r="E33" s="88"/>
    </row>
    <row r="34" spans="1:5" ht="21.75" customHeight="1">
      <c r="A34" s="73" t="s">
        <v>410</v>
      </c>
      <c r="B34" s="158" t="s">
        <v>411</v>
      </c>
      <c r="C34" s="158"/>
      <c r="D34" s="158"/>
      <c r="E34" s="158"/>
    </row>
    <row r="35" spans="1:5" ht="17.25" customHeight="1">
      <c r="A35" s="74" t="s">
        <v>412</v>
      </c>
      <c r="B35" s="75" t="s">
        <v>413</v>
      </c>
      <c r="C35" s="76">
        <v>0</v>
      </c>
      <c r="D35" s="77" t="str">
        <f>IF(C$63=0,"0%",C35/C$63)</f>
        <v>0%</v>
      </c>
      <c r="E35" s="79"/>
    </row>
    <row r="36" spans="1:5" ht="17.25" customHeight="1">
      <c r="A36" s="74" t="s">
        <v>414</v>
      </c>
      <c r="B36" s="75" t="s">
        <v>415</v>
      </c>
      <c r="C36" s="76">
        <v>0</v>
      </c>
      <c r="D36" s="77" t="str">
        <f>IF(C$63=0,"0%",C36/C$63)</f>
        <v>0%</v>
      </c>
      <c r="E36" s="79"/>
    </row>
    <row r="37" spans="1:5" ht="17.25" customHeight="1">
      <c r="A37" s="80"/>
      <c r="B37" s="81" t="s">
        <v>82</v>
      </c>
      <c r="C37" s="82">
        <f>SUM(C35:C36)</f>
        <v>0</v>
      </c>
      <c r="D37" s="83" t="str">
        <f>IF(C$63=0,"0%",C37/C$63)</f>
        <v>0%</v>
      </c>
      <c r="E37" s="84"/>
    </row>
    <row r="38" spans="1:5" ht="9" customHeight="1">
      <c r="A38" s="85"/>
      <c r="B38" s="64"/>
      <c r="C38" s="86"/>
      <c r="D38" s="87"/>
      <c r="E38" s="88"/>
    </row>
    <row r="39" spans="1:5" ht="21.75" customHeight="1">
      <c r="A39" s="73" t="s">
        <v>416</v>
      </c>
      <c r="B39" s="159" t="s">
        <v>417</v>
      </c>
      <c r="C39" s="159"/>
      <c r="D39" s="159"/>
      <c r="E39" s="159"/>
    </row>
    <row r="40" spans="1:5" ht="17.25" customHeight="1">
      <c r="A40" s="74" t="s">
        <v>418</v>
      </c>
      <c r="B40" s="75" t="s">
        <v>419</v>
      </c>
      <c r="C40" s="76">
        <v>0</v>
      </c>
      <c r="D40" s="77" t="str">
        <f>IF(C$63=0,"0%",C40/C$63)</f>
        <v>0%</v>
      </c>
      <c r="E40" s="79"/>
    </row>
    <row r="41" spans="1:5" ht="17.25" customHeight="1">
      <c r="A41" s="74" t="s">
        <v>420</v>
      </c>
      <c r="B41" s="75" t="s">
        <v>421</v>
      </c>
      <c r="C41" s="76">
        <v>0</v>
      </c>
      <c r="D41" s="77" t="str">
        <f>IF(C$63=0,"0%",C41/C$63)</f>
        <v>0%</v>
      </c>
      <c r="E41" s="79"/>
    </row>
    <row r="42" spans="1:5" ht="17.25" customHeight="1">
      <c r="A42" s="74" t="s">
        <v>422</v>
      </c>
      <c r="B42" s="75" t="s">
        <v>423</v>
      </c>
      <c r="C42" s="76">
        <v>0</v>
      </c>
      <c r="D42" s="77" t="str">
        <f>IF(C$63=0,"0%",C42/C$63)</f>
        <v>0%</v>
      </c>
      <c r="E42" s="79"/>
    </row>
    <row r="43" spans="1:5" ht="17.25" customHeight="1">
      <c r="A43" s="80"/>
      <c r="B43" s="81" t="s">
        <v>82</v>
      </c>
      <c r="C43" s="82">
        <f>SUM(C40:C42)</f>
        <v>0</v>
      </c>
      <c r="D43" s="83" t="str">
        <f>IF(C$63=0,"0%",C43/C$63)</f>
        <v>0%</v>
      </c>
      <c r="E43" s="84"/>
    </row>
    <row r="44" spans="1:5" ht="9" customHeight="1">
      <c r="A44" s="85"/>
      <c r="B44" s="64"/>
      <c r="C44" s="86"/>
      <c r="D44" s="87"/>
      <c r="E44" s="88"/>
    </row>
    <row r="45" spans="1:5" ht="21.75" customHeight="1">
      <c r="A45" s="73" t="s">
        <v>424</v>
      </c>
      <c r="B45" s="158" t="s">
        <v>425</v>
      </c>
      <c r="C45" s="158"/>
      <c r="D45" s="158"/>
      <c r="E45" s="158"/>
    </row>
    <row r="46" spans="1:5" ht="17.25" customHeight="1">
      <c r="A46" s="74" t="s">
        <v>426</v>
      </c>
      <c r="B46" s="75" t="s">
        <v>427</v>
      </c>
      <c r="C46" s="76">
        <v>0</v>
      </c>
      <c r="D46" s="77" t="str">
        <f aca="true" t="shared" si="1" ref="D46:D51">IF(C$63=0,"0%",C46/C$63)</f>
        <v>0%</v>
      </c>
      <c r="E46" s="79"/>
    </row>
    <row r="47" spans="1:5" ht="17.25" customHeight="1">
      <c r="A47" s="74" t="s">
        <v>428</v>
      </c>
      <c r="B47" s="75" t="s">
        <v>429</v>
      </c>
      <c r="C47" s="76">
        <v>0</v>
      </c>
      <c r="D47" s="77" t="str">
        <f t="shared" si="1"/>
        <v>0%</v>
      </c>
      <c r="E47" s="79"/>
    </row>
    <row r="48" spans="1:5" ht="17.25" customHeight="1">
      <c r="A48" s="74" t="s">
        <v>430</v>
      </c>
      <c r="B48" s="75" t="s">
        <v>431</v>
      </c>
      <c r="C48" s="76">
        <v>0</v>
      </c>
      <c r="D48" s="77" t="str">
        <f t="shared" si="1"/>
        <v>0%</v>
      </c>
      <c r="E48" s="79"/>
    </row>
    <row r="49" spans="1:5" ht="17.25" customHeight="1">
      <c r="A49" s="74" t="s">
        <v>432</v>
      </c>
      <c r="B49" s="90" t="s">
        <v>433</v>
      </c>
      <c r="C49" s="76">
        <v>0</v>
      </c>
      <c r="D49" s="77" t="str">
        <f t="shared" si="1"/>
        <v>0%</v>
      </c>
      <c r="E49" s="79"/>
    </row>
    <row r="50" spans="1:5" ht="17.25" customHeight="1">
      <c r="A50" s="74" t="s">
        <v>434</v>
      </c>
      <c r="B50" s="75" t="s">
        <v>435</v>
      </c>
      <c r="C50" s="76">
        <v>0</v>
      </c>
      <c r="D50" s="77" t="str">
        <f t="shared" si="1"/>
        <v>0%</v>
      </c>
      <c r="E50" s="79"/>
    </row>
    <row r="51" spans="1:5" ht="17.25" customHeight="1">
      <c r="A51" s="80"/>
      <c r="B51" s="81" t="s">
        <v>82</v>
      </c>
      <c r="C51" s="82">
        <f>SUM(C46:C50)</f>
        <v>0</v>
      </c>
      <c r="D51" s="83" t="str">
        <f t="shared" si="1"/>
        <v>0%</v>
      </c>
      <c r="E51" s="84"/>
    </row>
    <row r="52" spans="1:5" ht="9" customHeight="1">
      <c r="A52" s="85"/>
      <c r="B52" s="64"/>
      <c r="C52" s="86"/>
      <c r="D52" s="87"/>
      <c r="E52" s="88"/>
    </row>
    <row r="53" spans="1:5" ht="21.75" customHeight="1">
      <c r="A53" s="73" t="s">
        <v>436</v>
      </c>
      <c r="B53" s="158" t="s">
        <v>437</v>
      </c>
      <c r="C53" s="158"/>
      <c r="D53" s="158"/>
      <c r="E53" s="158"/>
    </row>
    <row r="54" spans="1:5" ht="17.25" customHeight="1">
      <c r="A54" s="91" t="s">
        <v>438</v>
      </c>
      <c r="B54" s="92" t="s">
        <v>439</v>
      </c>
      <c r="C54" s="76">
        <v>0</v>
      </c>
      <c r="D54" s="77" t="str">
        <f>IF(C$63=0,"0%",C54/C$63)</f>
        <v>0%</v>
      </c>
      <c r="E54" s="79"/>
    </row>
    <row r="55" spans="1:5" ht="17.25" customHeight="1">
      <c r="A55" s="91" t="s">
        <v>440</v>
      </c>
      <c r="B55" s="93" t="s">
        <v>441</v>
      </c>
      <c r="C55" s="76">
        <v>0</v>
      </c>
      <c r="D55" s="77" t="str">
        <f>IF(C$63=0,"0%",C55/C$63)</f>
        <v>0%</v>
      </c>
      <c r="E55" s="79"/>
    </row>
    <row r="56" spans="1:5" ht="17.25" customHeight="1">
      <c r="A56" s="94"/>
      <c r="B56" s="95" t="s">
        <v>82</v>
      </c>
      <c r="C56" s="82">
        <f>SUM(C54:C55)</f>
        <v>0</v>
      </c>
      <c r="D56" s="83" t="str">
        <f>IF(C$63=0,"0%",C56/C$63)</f>
        <v>0%</v>
      </c>
      <c r="E56" s="84"/>
    </row>
    <row r="57" spans="1:5" ht="9" customHeight="1">
      <c r="A57" s="96"/>
      <c r="B57" s="97"/>
      <c r="C57" s="86"/>
      <c r="D57" s="87"/>
      <c r="E57" s="88"/>
    </row>
    <row r="58" spans="1:8" ht="21.75" customHeight="1">
      <c r="A58" s="73" t="s">
        <v>442</v>
      </c>
      <c r="B58" s="159" t="s">
        <v>443</v>
      </c>
      <c r="C58" s="159"/>
      <c r="D58" s="159"/>
      <c r="E58" s="159"/>
      <c r="F58" s="89"/>
      <c r="G58" s="89"/>
      <c r="H58" s="89"/>
    </row>
    <row r="59" spans="1:8" ht="21.75" customHeight="1">
      <c r="A59" s="91" t="s">
        <v>444</v>
      </c>
      <c r="B59" s="93" t="s">
        <v>445</v>
      </c>
      <c r="C59" s="76">
        <v>0</v>
      </c>
      <c r="D59" s="77" t="str">
        <f>IF(C$61=0,"0%",C59/C$63)</f>
        <v>0%</v>
      </c>
      <c r="E59" s="79"/>
      <c r="F59" s="89"/>
      <c r="G59" s="89"/>
      <c r="H59" s="89"/>
    </row>
    <row r="60" spans="1:8" ht="21.75" customHeight="1">
      <c r="A60" s="91" t="s">
        <v>446</v>
      </c>
      <c r="B60" s="98" t="s">
        <v>447</v>
      </c>
      <c r="C60" s="99">
        <v>0</v>
      </c>
      <c r="D60" s="77" t="str">
        <f>IF(C$61=0,"0%",C60/C$63)</f>
        <v>0%</v>
      </c>
      <c r="E60" s="100"/>
      <c r="F60" s="89"/>
      <c r="G60" s="89"/>
      <c r="H60" s="89"/>
    </row>
    <row r="61" spans="1:5" ht="17.25" customHeight="1">
      <c r="A61" s="101"/>
      <c r="B61" s="95" t="s">
        <v>82</v>
      </c>
      <c r="C61" s="82">
        <f>SUM(C59:C60)</f>
        <v>0</v>
      </c>
      <c r="D61" s="83" t="str">
        <f>IF(C$61=0,"0%",C61/C$61)</f>
        <v>0%</v>
      </c>
      <c r="E61" s="84"/>
    </row>
    <row r="62" spans="1:5" ht="9" customHeight="1">
      <c r="A62" s="102"/>
      <c r="B62" s="103"/>
      <c r="C62" s="104"/>
      <c r="D62" s="104"/>
      <c r="E62" s="88"/>
    </row>
    <row r="63" spans="1:5" ht="18" customHeight="1">
      <c r="A63" s="160" t="s">
        <v>82</v>
      </c>
      <c r="B63" s="160"/>
      <c r="C63" s="105">
        <f>SUM(C61+C56+C51+C43+C37+C32+C25+C19)</f>
        <v>0</v>
      </c>
      <c r="D63" s="106"/>
      <c r="E63" s="88"/>
    </row>
    <row r="64" spans="1:5" ht="17.25" customHeight="1">
      <c r="A64" s="161" t="s">
        <v>448</v>
      </c>
      <c r="B64" s="161"/>
      <c r="C64" s="107">
        <f>SUM(C19+C37+C60)</f>
        <v>0</v>
      </c>
      <c r="D64" s="106"/>
      <c r="E64" s="108"/>
    </row>
    <row r="65" spans="1:5" ht="17.25" customHeight="1">
      <c r="A65" s="162" t="s">
        <v>449</v>
      </c>
      <c r="B65" s="162"/>
      <c r="C65" s="109" t="str">
        <f>IF(C$63=0,"0%",C64/C$63)</f>
        <v>0%</v>
      </c>
      <c r="D65" s="110"/>
      <c r="E65" s="108"/>
    </row>
    <row r="66" spans="1:3" ht="17.25" customHeight="1">
      <c r="A66" s="161" t="s">
        <v>450</v>
      </c>
      <c r="B66" s="161"/>
      <c r="C66" s="107">
        <f>SUM(C19+C37+C61)</f>
        <v>0</v>
      </c>
    </row>
    <row r="67" spans="1:4" ht="17.25" customHeight="1">
      <c r="A67" s="162" t="s">
        <v>451</v>
      </c>
      <c r="B67" s="162"/>
      <c r="C67" s="109" t="str">
        <f>IF(C$63=0,"0%",C66/C$63)</f>
        <v>0%</v>
      </c>
      <c r="D67" s="111"/>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C17" sqref="C17"/>
    </sheetView>
  </sheetViews>
  <sheetFormatPr defaultColWidth="9.140625" defaultRowHeight="12.75"/>
  <cols>
    <col min="1" max="1" width="6.421875" style="112" customWidth="1"/>
    <col min="2" max="2" width="14.28125" style="112" customWidth="1"/>
    <col min="3" max="3" width="13.8515625" style="112" customWidth="1"/>
    <col min="4" max="4" width="31.421875" style="112" customWidth="1"/>
    <col min="5" max="5" width="36.140625" style="112" customWidth="1"/>
    <col min="6" max="6" width="11.140625" style="112" customWidth="1"/>
    <col min="7" max="7" width="9.7109375" style="112" customWidth="1"/>
    <col min="8" max="8" width="10.140625" style="112" customWidth="1"/>
    <col min="9" max="9" width="12.7109375" style="112" customWidth="1"/>
    <col min="10" max="10" width="10.57421875" style="112" customWidth="1"/>
    <col min="11" max="11" width="8.7109375" style="112" customWidth="1"/>
    <col min="12" max="13" width="11.140625" style="112" customWidth="1"/>
    <col min="14" max="14" width="13.7109375" style="112" customWidth="1"/>
    <col min="15" max="16384" width="9.140625" style="112" customWidth="1"/>
  </cols>
  <sheetData>
    <row r="1" spans="1:14" ht="30" customHeight="1">
      <c r="A1" s="163" t="s">
        <v>452</v>
      </c>
      <c r="B1" s="163"/>
      <c r="C1" s="163"/>
      <c r="D1" s="163"/>
      <c r="E1" s="163"/>
      <c r="F1" s="163"/>
      <c r="G1" s="163"/>
      <c r="H1" s="163"/>
      <c r="I1" s="163"/>
      <c r="J1" s="163"/>
      <c r="K1" s="163"/>
      <c r="L1" s="163"/>
      <c r="M1" s="163"/>
      <c r="N1" s="163"/>
    </row>
    <row r="2" spans="1:14" ht="27.75" customHeight="1">
      <c r="A2" s="113"/>
      <c r="B2" s="114"/>
      <c r="C2" s="114"/>
      <c r="D2" s="114"/>
      <c r="E2" s="114"/>
      <c r="F2" s="114"/>
      <c r="G2" s="114"/>
      <c r="H2" s="114"/>
      <c r="I2" s="114"/>
      <c r="J2" s="114"/>
      <c r="K2" s="114"/>
      <c r="L2" s="114"/>
      <c r="M2" s="114"/>
      <c r="N2" s="114"/>
    </row>
    <row r="3" spans="1:14" ht="17.25" customHeight="1">
      <c r="A3" s="164" t="s">
        <v>3</v>
      </c>
      <c r="B3" s="164"/>
      <c r="C3" s="164"/>
      <c r="D3" s="165" t="str">
        <f>IF('Úvodní list'!C5=0," ",'Úvodní list'!C5)</f>
        <v> </v>
      </c>
      <c r="E3" s="165"/>
      <c r="F3" s="115"/>
      <c r="G3" s="115"/>
      <c r="H3" s="115"/>
      <c r="I3" s="115"/>
      <c r="J3" s="115"/>
      <c r="K3" s="115"/>
      <c r="L3" s="115"/>
      <c r="M3" s="115"/>
      <c r="N3" s="115"/>
    </row>
    <row r="4" spans="1:14" ht="17.25" customHeight="1">
      <c r="A4" s="164" t="s">
        <v>4</v>
      </c>
      <c r="B4" s="164"/>
      <c r="C4" s="164"/>
      <c r="D4" s="165" t="str">
        <f>IF('Úvodní list'!C6=0," ",'Úvodní list'!C6)</f>
        <v> </v>
      </c>
      <c r="E4" s="165"/>
      <c r="F4" s="115"/>
      <c r="G4" s="115"/>
      <c r="H4" s="115"/>
      <c r="I4" s="115"/>
      <c r="J4" s="115"/>
      <c r="K4" s="115"/>
      <c r="L4" s="115"/>
      <c r="M4" s="115"/>
      <c r="N4" s="115"/>
    </row>
    <row r="5" spans="6:14" ht="17.25" customHeight="1">
      <c r="F5" s="115"/>
      <c r="G5" s="115"/>
      <c r="H5" s="115"/>
      <c r="I5" s="115"/>
      <c r="J5" s="115"/>
      <c r="K5" s="115"/>
      <c r="L5" s="115"/>
      <c r="M5" s="115"/>
      <c r="N5" s="115"/>
    </row>
    <row r="6" spans="1:14" ht="31.5" customHeight="1">
      <c r="A6" s="166" t="s">
        <v>453</v>
      </c>
      <c r="B6" s="166"/>
      <c r="C6" s="166"/>
      <c r="D6" s="166"/>
      <c r="E6" s="166"/>
      <c r="F6" s="166"/>
      <c r="G6" s="166"/>
      <c r="H6" s="166"/>
      <c r="I6" s="166"/>
      <c r="J6" s="166"/>
      <c r="K6" s="166"/>
      <c r="L6" s="166"/>
      <c r="M6" s="166"/>
      <c r="N6" s="166"/>
    </row>
    <row r="7" spans="1:14" ht="39.75" customHeight="1">
      <c r="A7" s="166" t="s">
        <v>454</v>
      </c>
      <c r="B7" s="166"/>
      <c r="C7" s="166"/>
      <c r="D7" s="166"/>
      <c r="E7" s="166"/>
      <c r="F7" s="166"/>
      <c r="G7" s="166"/>
      <c r="H7" s="166"/>
      <c r="I7" s="166"/>
      <c r="J7" s="166"/>
      <c r="K7" s="166"/>
      <c r="L7" s="166"/>
      <c r="M7" s="166"/>
      <c r="N7" s="166"/>
    </row>
    <row r="8" spans="1:14" ht="27.75" customHeight="1">
      <c r="A8" s="166" t="s">
        <v>455</v>
      </c>
      <c r="B8" s="166"/>
      <c r="C8" s="166"/>
      <c r="D8" s="166"/>
      <c r="E8" s="166"/>
      <c r="F8" s="166"/>
      <c r="G8" s="166"/>
      <c r="H8" s="166"/>
      <c r="I8" s="166"/>
      <c r="J8" s="166"/>
      <c r="K8" s="166"/>
      <c r="L8" s="166"/>
      <c r="M8" s="166"/>
      <c r="N8" s="166"/>
    </row>
    <row r="9" spans="1:14" ht="28.5" customHeight="1">
      <c r="A9" s="166" t="s">
        <v>456</v>
      </c>
      <c r="B9" s="166"/>
      <c r="C9" s="166"/>
      <c r="D9" s="166"/>
      <c r="E9" s="166"/>
      <c r="F9" s="166"/>
      <c r="G9" s="166"/>
      <c r="H9" s="166"/>
      <c r="I9" s="166"/>
      <c r="J9" s="166"/>
      <c r="K9" s="166"/>
      <c r="L9" s="166"/>
      <c r="M9" s="166"/>
      <c r="N9" s="166"/>
    </row>
    <row r="10" ht="17.25" customHeight="1">
      <c r="A10" s="112" t="s">
        <v>457</v>
      </c>
    </row>
    <row r="11" ht="17.25" customHeight="1">
      <c r="A11" s="112" t="s">
        <v>458</v>
      </c>
    </row>
    <row r="12" spans="1:14" ht="27.75" customHeight="1">
      <c r="A12" s="116"/>
      <c r="B12" s="116"/>
      <c r="C12" s="116"/>
      <c r="D12" s="116"/>
      <c r="E12" s="116"/>
      <c r="F12" s="116"/>
      <c r="G12" s="116"/>
      <c r="H12" s="116"/>
      <c r="I12" s="116"/>
      <c r="J12" s="116"/>
      <c r="K12" s="116"/>
      <c r="L12" s="116"/>
      <c r="M12" s="116"/>
      <c r="N12" s="116"/>
    </row>
    <row r="13" spans="1:14" s="116" customFormat="1" ht="90.75" customHeight="1">
      <c r="A13" s="167" t="s">
        <v>459</v>
      </c>
      <c r="B13" s="167"/>
      <c r="C13" s="117" t="s">
        <v>460</v>
      </c>
      <c r="D13" s="117" t="s">
        <v>461</v>
      </c>
      <c r="E13" s="117" t="s">
        <v>462</v>
      </c>
      <c r="F13" s="117" t="s">
        <v>463</v>
      </c>
      <c r="G13" s="117" t="s">
        <v>464</v>
      </c>
      <c r="H13" s="117" t="s">
        <v>465</v>
      </c>
      <c r="I13" s="117" t="s">
        <v>466</v>
      </c>
      <c r="J13" s="117" t="s">
        <v>467</v>
      </c>
      <c r="K13" s="117" t="s">
        <v>468</v>
      </c>
      <c r="L13" s="117" t="s">
        <v>469</v>
      </c>
      <c r="M13" s="117" t="s">
        <v>470</v>
      </c>
      <c r="N13" s="117" t="s">
        <v>471</v>
      </c>
    </row>
    <row r="14" spans="1:14" s="123" customFormat="1" ht="17.25" customHeight="1">
      <c r="A14" s="118">
        <v>1</v>
      </c>
      <c r="B14" s="118"/>
      <c r="C14" s="118"/>
      <c r="D14" s="118"/>
      <c r="E14" s="118"/>
      <c r="F14" s="119"/>
      <c r="G14" s="120"/>
      <c r="H14" s="120"/>
      <c r="I14" s="121"/>
      <c r="J14" s="122"/>
      <c r="K14" s="122"/>
      <c r="L14" s="122">
        <f aca="true" t="shared" si="0" ref="L14:L33">J14+K14</f>
        <v>0</v>
      </c>
      <c r="M14" s="122"/>
      <c r="N14" s="122"/>
    </row>
    <row r="15" spans="1:14" s="123" customFormat="1" ht="17.25" customHeight="1">
      <c r="A15" s="118">
        <v>2</v>
      </c>
      <c r="B15" s="118"/>
      <c r="C15" s="118"/>
      <c r="D15" s="118"/>
      <c r="E15" s="118"/>
      <c r="F15" s="119"/>
      <c r="G15" s="118"/>
      <c r="H15" s="118"/>
      <c r="I15" s="121"/>
      <c r="J15" s="122"/>
      <c r="K15" s="122"/>
      <c r="L15" s="122">
        <f t="shared" si="0"/>
        <v>0</v>
      </c>
      <c r="M15" s="122"/>
      <c r="N15" s="122"/>
    </row>
    <row r="16" spans="1:14" s="123" customFormat="1" ht="17.25" customHeight="1">
      <c r="A16" s="118">
        <v>3</v>
      </c>
      <c r="B16" s="118"/>
      <c r="C16" s="118"/>
      <c r="D16" s="118"/>
      <c r="E16" s="118"/>
      <c r="F16" s="119"/>
      <c r="G16" s="118"/>
      <c r="H16" s="118"/>
      <c r="I16" s="121"/>
      <c r="J16" s="122"/>
      <c r="K16" s="122"/>
      <c r="L16" s="122">
        <f t="shared" si="0"/>
        <v>0</v>
      </c>
      <c r="M16" s="122"/>
      <c r="N16" s="122"/>
    </row>
    <row r="17" spans="1:14" s="123" customFormat="1" ht="17.25" customHeight="1">
      <c r="A17" s="118">
        <v>4</v>
      </c>
      <c r="B17" s="118"/>
      <c r="C17" s="118"/>
      <c r="D17" s="118"/>
      <c r="E17" s="118"/>
      <c r="F17" s="119"/>
      <c r="G17" s="118"/>
      <c r="H17" s="118"/>
      <c r="I17" s="121"/>
      <c r="J17" s="122"/>
      <c r="K17" s="122"/>
      <c r="L17" s="122">
        <f t="shared" si="0"/>
        <v>0</v>
      </c>
      <c r="M17" s="122"/>
      <c r="N17" s="122"/>
    </row>
    <row r="18" spans="1:14" s="123" customFormat="1" ht="17.25" customHeight="1">
      <c r="A18" s="118">
        <v>5</v>
      </c>
      <c r="B18" s="118"/>
      <c r="C18" s="118"/>
      <c r="D18" s="118"/>
      <c r="E18" s="118"/>
      <c r="F18" s="119"/>
      <c r="G18" s="118"/>
      <c r="H18" s="118"/>
      <c r="I18" s="121"/>
      <c r="J18" s="122"/>
      <c r="K18" s="122"/>
      <c r="L18" s="122">
        <f t="shared" si="0"/>
        <v>0</v>
      </c>
      <c r="M18" s="122"/>
      <c r="N18" s="122"/>
    </row>
    <row r="19" spans="1:14" s="123" customFormat="1" ht="17.25" customHeight="1">
      <c r="A19" s="118">
        <v>6</v>
      </c>
      <c r="B19" s="118"/>
      <c r="C19" s="118"/>
      <c r="D19" s="118"/>
      <c r="E19" s="118"/>
      <c r="F19" s="119"/>
      <c r="G19" s="118"/>
      <c r="H19" s="118"/>
      <c r="I19" s="121"/>
      <c r="J19" s="122"/>
      <c r="K19" s="122"/>
      <c r="L19" s="122">
        <f t="shared" si="0"/>
        <v>0</v>
      </c>
      <c r="M19" s="122"/>
      <c r="N19" s="122"/>
    </row>
    <row r="20" spans="1:14" s="123" customFormat="1" ht="17.25" customHeight="1">
      <c r="A20" s="118">
        <v>7</v>
      </c>
      <c r="B20" s="118"/>
      <c r="C20" s="118"/>
      <c r="D20" s="118"/>
      <c r="E20" s="118"/>
      <c r="F20" s="119"/>
      <c r="G20" s="118"/>
      <c r="H20" s="118"/>
      <c r="I20" s="121"/>
      <c r="J20" s="122"/>
      <c r="K20" s="122"/>
      <c r="L20" s="122">
        <f t="shared" si="0"/>
        <v>0</v>
      </c>
      <c r="M20" s="122"/>
      <c r="N20" s="122"/>
    </row>
    <row r="21" spans="1:14" s="123" customFormat="1" ht="17.25" customHeight="1">
      <c r="A21" s="118">
        <v>8</v>
      </c>
      <c r="B21" s="118"/>
      <c r="C21" s="118"/>
      <c r="D21" s="118"/>
      <c r="E21" s="118"/>
      <c r="F21" s="119"/>
      <c r="G21" s="118"/>
      <c r="H21" s="118"/>
      <c r="I21" s="121"/>
      <c r="J21" s="122"/>
      <c r="K21" s="122"/>
      <c r="L21" s="122">
        <f t="shared" si="0"/>
        <v>0</v>
      </c>
      <c r="M21" s="122"/>
      <c r="N21" s="122"/>
    </row>
    <row r="22" spans="1:14" s="123" customFormat="1" ht="17.25" customHeight="1">
      <c r="A22" s="118">
        <v>9</v>
      </c>
      <c r="B22" s="118"/>
      <c r="C22" s="118"/>
      <c r="D22" s="118"/>
      <c r="E22" s="118"/>
      <c r="F22" s="119"/>
      <c r="G22" s="118"/>
      <c r="H22" s="118"/>
      <c r="I22" s="121"/>
      <c r="J22" s="122"/>
      <c r="K22" s="122"/>
      <c r="L22" s="122">
        <f t="shared" si="0"/>
        <v>0</v>
      </c>
      <c r="M22" s="122"/>
      <c r="N22" s="122"/>
    </row>
    <row r="23" spans="1:14" s="123" customFormat="1" ht="17.25" customHeight="1">
      <c r="A23" s="118">
        <v>10</v>
      </c>
      <c r="B23" s="118"/>
      <c r="C23" s="118"/>
      <c r="D23" s="118"/>
      <c r="E23" s="118"/>
      <c r="F23" s="119"/>
      <c r="G23" s="118"/>
      <c r="H23" s="118"/>
      <c r="I23" s="121"/>
      <c r="J23" s="122"/>
      <c r="K23" s="122"/>
      <c r="L23" s="122">
        <f t="shared" si="0"/>
        <v>0</v>
      </c>
      <c r="M23" s="122"/>
      <c r="N23" s="122"/>
    </row>
    <row r="24" spans="1:14" s="123" customFormat="1" ht="17.25" customHeight="1">
      <c r="A24" s="118">
        <v>11</v>
      </c>
      <c r="B24" s="118"/>
      <c r="C24" s="118"/>
      <c r="D24" s="118"/>
      <c r="E24" s="118"/>
      <c r="F24" s="119"/>
      <c r="G24" s="118"/>
      <c r="H24" s="118"/>
      <c r="I24" s="121"/>
      <c r="J24" s="122"/>
      <c r="K24" s="122"/>
      <c r="L24" s="122">
        <f t="shared" si="0"/>
        <v>0</v>
      </c>
      <c r="M24" s="122"/>
      <c r="N24" s="122"/>
    </row>
    <row r="25" spans="1:14" s="123" customFormat="1" ht="17.25" customHeight="1">
      <c r="A25" s="118">
        <v>12</v>
      </c>
      <c r="B25" s="118"/>
      <c r="C25" s="118"/>
      <c r="D25" s="118"/>
      <c r="E25" s="118"/>
      <c r="F25" s="119"/>
      <c r="G25" s="118"/>
      <c r="H25" s="118"/>
      <c r="I25" s="121"/>
      <c r="J25" s="122"/>
      <c r="K25" s="122"/>
      <c r="L25" s="122">
        <f t="shared" si="0"/>
        <v>0</v>
      </c>
      <c r="M25" s="122"/>
      <c r="N25" s="122"/>
    </row>
    <row r="26" spans="1:14" s="123" customFormat="1" ht="17.25" customHeight="1">
      <c r="A26" s="118">
        <v>13</v>
      </c>
      <c r="B26" s="118"/>
      <c r="C26" s="118"/>
      <c r="D26" s="118"/>
      <c r="E26" s="118"/>
      <c r="F26" s="119"/>
      <c r="G26" s="118"/>
      <c r="H26" s="118"/>
      <c r="I26" s="121"/>
      <c r="J26" s="122"/>
      <c r="K26" s="122"/>
      <c r="L26" s="122">
        <f t="shared" si="0"/>
        <v>0</v>
      </c>
      <c r="M26" s="122"/>
      <c r="N26" s="122"/>
    </row>
    <row r="27" spans="1:14" s="123" customFormat="1" ht="17.25" customHeight="1">
      <c r="A27" s="118">
        <v>14</v>
      </c>
      <c r="B27" s="118"/>
      <c r="C27" s="118"/>
      <c r="D27" s="118"/>
      <c r="E27" s="118"/>
      <c r="F27" s="119"/>
      <c r="G27" s="118"/>
      <c r="H27" s="118"/>
      <c r="I27" s="121"/>
      <c r="J27" s="122"/>
      <c r="K27" s="122"/>
      <c r="L27" s="122">
        <f t="shared" si="0"/>
        <v>0</v>
      </c>
      <c r="M27" s="122"/>
      <c r="N27" s="122"/>
    </row>
    <row r="28" spans="1:14" s="123" customFormat="1" ht="17.25" customHeight="1">
      <c r="A28" s="118">
        <v>15</v>
      </c>
      <c r="B28" s="118"/>
      <c r="C28" s="118"/>
      <c r="D28" s="118"/>
      <c r="E28" s="118"/>
      <c r="F28" s="119"/>
      <c r="G28" s="118"/>
      <c r="H28" s="118"/>
      <c r="I28" s="121"/>
      <c r="J28" s="122"/>
      <c r="K28" s="122"/>
      <c r="L28" s="122">
        <f t="shared" si="0"/>
        <v>0</v>
      </c>
      <c r="M28" s="122"/>
      <c r="N28" s="122"/>
    </row>
    <row r="29" spans="1:14" s="123" customFormat="1" ht="17.25" customHeight="1">
      <c r="A29" s="118">
        <v>16</v>
      </c>
      <c r="B29" s="118"/>
      <c r="C29" s="118"/>
      <c r="D29" s="118"/>
      <c r="E29" s="118"/>
      <c r="F29" s="119"/>
      <c r="G29" s="118"/>
      <c r="H29" s="118"/>
      <c r="I29" s="121"/>
      <c r="J29" s="122"/>
      <c r="K29" s="122"/>
      <c r="L29" s="122">
        <f t="shared" si="0"/>
        <v>0</v>
      </c>
      <c r="M29" s="122"/>
      <c r="N29" s="122"/>
    </row>
    <row r="30" spans="1:14" s="123" customFormat="1" ht="17.25" customHeight="1">
      <c r="A30" s="118">
        <v>17</v>
      </c>
      <c r="B30" s="118"/>
      <c r="C30" s="118"/>
      <c r="D30" s="118"/>
      <c r="E30" s="118"/>
      <c r="F30" s="119"/>
      <c r="G30" s="118"/>
      <c r="H30" s="118"/>
      <c r="I30" s="121"/>
      <c r="J30" s="122"/>
      <c r="K30" s="122"/>
      <c r="L30" s="122">
        <f t="shared" si="0"/>
        <v>0</v>
      </c>
      <c r="M30" s="122"/>
      <c r="N30" s="122"/>
    </row>
    <row r="31" spans="1:14" s="123" customFormat="1" ht="17.25" customHeight="1">
      <c r="A31" s="118">
        <v>18</v>
      </c>
      <c r="B31" s="118"/>
      <c r="C31" s="118"/>
      <c r="D31" s="118"/>
      <c r="E31" s="118"/>
      <c r="F31" s="119"/>
      <c r="G31" s="118"/>
      <c r="H31" s="118"/>
      <c r="I31" s="121"/>
      <c r="J31" s="122"/>
      <c r="K31" s="122"/>
      <c r="L31" s="122">
        <f t="shared" si="0"/>
        <v>0</v>
      </c>
      <c r="M31" s="122"/>
      <c r="N31" s="122"/>
    </row>
    <row r="32" spans="1:14" s="123" customFormat="1" ht="17.25" customHeight="1">
      <c r="A32" s="118">
        <v>19</v>
      </c>
      <c r="B32" s="118"/>
      <c r="C32" s="118"/>
      <c r="D32" s="118"/>
      <c r="E32" s="118"/>
      <c r="F32" s="119"/>
      <c r="G32" s="118"/>
      <c r="H32" s="118"/>
      <c r="I32" s="121"/>
      <c r="J32" s="122"/>
      <c r="K32" s="122"/>
      <c r="L32" s="122">
        <f t="shared" si="0"/>
        <v>0</v>
      </c>
      <c r="M32" s="122"/>
      <c r="N32" s="122"/>
    </row>
    <row r="33" spans="1:14" s="123" customFormat="1" ht="17.25" customHeight="1">
      <c r="A33" s="118">
        <v>20</v>
      </c>
      <c r="B33" s="118"/>
      <c r="C33" s="118"/>
      <c r="D33" s="118"/>
      <c r="E33" s="118"/>
      <c r="F33" s="119"/>
      <c r="G33" s="118"/>
      <c r="H33" s="118"/>
      <c r="I33" s="121"/>
      <c r="J33" s="122"/>
      <c r="K33" s="122"/>
      <c r="L33" s="122">
        <f t="shared" si="0"/>
        <v>0</v>
      </c>
      <c r="M33" s="122"/>
      <c r="N33" s="122"/>
    </row>
    <row r="34" spans="1:14" ht="9" customHeight="1">
      <c r="A34" s="168"/>
      <c r="B34" s="168"/>
      <c r="C34" s="168"/>
      <c r="D34" s="168"/>
      <c r="E34" s="168"/>
      <c r="F34" s="168"/>
      <c r="G34" s="168"/>
      <c r="H34" s="168"/>
      <c r="I34" s="168"/>
      <c r="J34" s="168"/>
      <c r="K34" s="168"/>
      <c r="L34" s="168"/>
      <c r="M34" s="168"/>
      <c r="N34" s="168"/>
    </row>
    <row r="35" spans="1:14" ht="21.75" customHeight="1">
      <c r="A35" s="169" t="s">
        <v>82</v>
      </c>
      <c r="B35" s="169"/>
      <c r="C35" s="169"/>
      <c r="D35" s="169"/>
      <c r="E35" s="169"/>
      <c r="F35" s="169"/>
      <c r="G35" s="169"/>
      <c r="H35" s="169"/>
      <c r="I35" s="169"/>
      <c r="J35" s="169"/>
      <c r="K35" s="169"/>
      <c r="L35" s="169"/>
      <c r="M35" s="169"/>
      <c r="N35" s="124">
        <f>SUM(N14:N33)</f>
        <v>0</v>
      </c>
    </row>
  </sheetData>
  <sheetProtection selectLockedCells="1" selectUnlockedCells="1"/>
  <mergeCells count="12">
    <mergeCell ref="A7:N7"/>
    <mergeCell ref="A8:N8"/>
    <mergeCell ref="A9:N9"/>
    <mergeCell ref="A13:B13"/>
    <mergeCell ref="A34:N34"/>
    <mergeCell ref="A35:M35"/>
    <mergeCell ref="A1:N1"/>
    <mergeCell ref="A3:C3"/>
    <mergeCell ref="D3:E3"/>
    <mergeCell ref="A4:C4"/>
    <mergeCell ref="D4:E4"/>
    <mergeCell ref="A6:N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2018-02-14T11:36:30Z</dcterms:created>
  <dcterms:modified xsi:type="dcterms:W3CDTF">2018-02-14T11:36:30Z</dcterms:modified>
  <cp:category/>
  <cp:version/>
  <cp:contentType/>
  <cp:contentStatus/>
</cp:coreProperties>
</file>